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4.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drawings/drawing5.xml" ContentType="application/vnd.openxmlformats-officedocument.drawing+xml"/>
  <Override PartName="/xl/ctrlProps/ctrlProp42.xml" ContentType="application/vnd.ms-excel.controlproperties+xml"/>
  <Override PartName="/xl/drawings/drawing6.xml" ContentType="application/vnd.openxmlformats-officedocument.drawing+xml"/>
  <Override PartName="/xl/ctrlProps/ctrlProp43.xml" ContentType="application/vnd.ms-excel.controlproperties+xml"/>
  <Override PartName="/xl/drawings/drawing7.xml" ContentType="application/vnd.openxmlformats-officedocument.drawing+xml"/>
  <Override PartName="/xl/ctrlProps/ctrlProp44.xml" ContentType="application/vnd.ms-excel.controlproperties+xml"/>
  <Override PartName="/xl/drawings/drawing8.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omments1.xml" ContentType="application/vnd.openxmlformats-officedocument.spreadsheetml.comments+xml"/>
  <Override PartName="/xl/drawings/drawing9.xml" ContentType="application/vnd.openxmlformats-officedocument.drawing+xml"/>
  <Override PartName="/xl/ctrlProps/ctrlProp130.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drawings/drawing10.xml" ContentType="application/vnd.openxmlformats-officedocument.drawing+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fileSharing readOnlyRecommended="1"/>
  <workbookPr showInkAnnotation="0" updateLinks="never" codeName="TämäTyökirja"/>
  <mc:AlternateContent xmlns:mc="http://schemas.openxmlformats.org/markup-compatibility/2006">
    <mc:Choice Requires="x15">
      <x15ac:absPath xmlns:x15ac="http://schemas.microsoft.com/office/spreadsheetml/2010/11/ac" url="L:\"/>
    </mc:Choice>
  </mc:AlternateContent>
  <xr:revisionPtr revIDLastSave="0" documentId="8_{7AA59AAB-A077-4E98-A99A-9C384E1BE86A}" xr6:coauthVersionLast="36" xr6:coauthVersionMax="36" xr10:uidLastSave="{00000000-0000-0000-0000-000000000000}"/>
  <bookViews>
    <workbookView xWindow="0" yWindow="0" windowWidth="23040" windowHeight="9060" tabRatio="825" xr2:uid="{00000000-000D-0000-FFFF-FFFF00000000}"/>
  </bookViews>
  <sheets>
    <sheet name="Börja här" sheetId="80" r:id="rId1"/>
    <sheet name="Sökandens uppgifter" sheetId="1" r:id="rId2"/>
    <sheet name="EU-finansiering 3 år" sheetId="99" r:id="rId3"/>
    <sheet name="Överföringsmottagare" sheetId="100" r:id="rId4"/>
    <sheet name="Samarbetsaktörer" sheetId="101" r:id="rId5"/>
    <sheet name="Plan" sheetId="120" r:id="rId6"/>
    <sheet name="Tidsplan" sheetId="4" r:id="rId7"/>
    <sheet name="Åtgärdernas typer och teman" sheetId="90" r:id="rId8"/>
    <sheet name="Indikatorer SM 1" sheetId="122" r:id="rId9"/>
    <sheet name="Indikatorer SM 2" sheetId="123" r:id="rId10"/>
    <sheet name="Horisontella principer" sheetId="119" r:id="rId11"/>
    <sheet name="Upphandling" sheetId="132" r:id="rId12"/>
    <sheet name="Grundläggande information om bu" sheetId="128" r:id="rId13"/>
    <sheet name="Köpta tjänster" sheetId="129" r:id="rId14"/>
    <sheet name="Anläggningstillgångar och fast " sheetId="85" r:id="rId15"/>
    <sheet name="Övriga projektkostnader" sheetId="130" r:id="rId16"/>
    <sheet name="Metadata (dold)" sheetId="121" state="hidden" r:id="rId17"/>
    <sheet name="Projektets kostnader" sheetId="131" r:id="rId18"/>
    <sheet name="Finansiering" sheetId="109" r:id="rId19"/>
    <sheet name="EU-finansieringsandel" sheetId="110" r:id="rId20"/>
    <sheet name="Förskott" sheetId="26" r:id="rId21"/>
    <sheet name="Underskrift" sheetId="133" r:id="rId22"/>
  </sheets>
  <externalReferences>
    <externalReference r:id="rId23"/>
    <externalReference r:id="rId24"/>
    <externalReference r:id="rId25"/>
    <externalReference r:id="rId26"/>
    <externalReference r:id="rId27"/>
    <externalReference r:id="rId28"/>
  </externalReferences>
  <definedNames>
    <definedName name="_jotain">[1]Suunnitelma!#REF!</definedName>
    <definedName name="N_Ajanjakso1">'Sökandens uppgifter'!$E$18</definedName>
    <definedName name="N_Ajanjakso2">'Sökandens uppgifter'!$E$22</definedName>
    <definedName name="N_Ajanjakso3">'Sökandens uppgifter'!$E$32</definedName>
    <definedName name="N_Ajanjakso4">'Sökandens uppgifter'!$E$36</definedName>
    <definedName name="N_Aloituspvm" localSheetId="5">Plan!$C$54</definedName>
    <definedName name="N_Aloituspvm">#REF!</definedName>
    <definedName name="N_EiTulosteta" localSheetId="18">Finansiering!$J$44</definedName>
    <definedName name="N_EiTulosteta" localSheetId="5">Plan!$K$118</definedName>
    <definedName name="N_EiTulosteta" localSheetId="6">Tidsplan!$J$76</definedName>
    <definedName name="N_Erityistavoite" localSheetId="12">#REF!</definedName>
    <definedName name="N_Erityistavoite" localSheetId="8">[1]Suunnitelma!#REF!</definedName>
    <definedName name="N_Erityistavoite" localSheetId="9">[1]Suunnitelma!#REF!</definedName>
    <definedName name="N_Erityistavoite" localSheetId="13">[2]Suunnitelma!#REF!</definedName>
    <definedName name="N_Erityistavoite" localSheetId="16">[1]Suunnitelma!#REF!</definedName>
    <definedName name="N_Erityistavoite" localSheetId="5">Plan!#REF!</definedName>
    <definedName name="N_Erityistavoite" localSheetId="17">[2]Suunnitelma!#REF!</definedName>
    <definedName name="N_Erityistavoite" localSheetId="21">[3]Suunnitelma!#REF!</definedName>
    <definedName name="N_Erityistavoite" localSheetId="11">[4]Suunnitelma!#REF!</definedName>
    <definedName name="N_Erityistavoite" localSheetId="15">[2]Suunnitelma!#REF!</definedName>
    <definedName name="N_Erityistavoite">#REF!</definedName>
    <definedName name="N_EUrahoitusosuus" localSheetId="12">'Grundläggande information om bu'!#REF!</definedName>
    <definedName name="N_EUrahoitusosuus" localSheetId="8">'[1]Budjetin perustiedot'!#REF!</definedName>
    <definedName name="N_EUrahoitusosuus" localSheetId="9">'[1]Budjetin perustiedot'!#REF!</definedName>
    <definedName name="N_EUrahoitusosuus" localSheetId="13">#REF!</definedName>
    <definedName name="N_EUrahoitusosuus" localSheetId="16">'[1]Budjetin perustiedot'!#REF!</definedName>
    <definedName name="N_EUrahoitusosuus" localSheetId="5">'[1]Budjetin perustiedot'!#REF!</definedName>
    <definedName name="N_EUrahoitusosuus" localSheetId="17">#REF!</definedName>
    <definedName name="N_EUrahoitusosuus" localSheetId="21">'[3]Budjetin perustiedot'!#REF!</definedName>
    <definedName name="N_EUrahoitusosuus" localSheetId="11">'[4]Budjetin perustiedot'!#REF!</definedName>
    <definedName name="N_EUrahoitusosuus" localSheetId="15">#REF!</definedName>
    <definedName name="N_EUrahoitusosuus">#REF!</definedName>
    <definedName name="N_EUrahoitustieto" localSheetId="12">#REF!</definedName>
    <definedName name="N_EUrahoitustieto" localSheetId="8">'[1]Hakijan tiedot'!$B$40</definedName>
    <definedName name="N_EUrahoitustieto" localSheetId="9">'[1]Hakijan tiedot'!$B$40</definedName>
    <definedName name="N_EUrahoitustieto" localSheetId="13">'[2]Hakijan tiedot'!$B$40</definedName>
    <definedName name="N_EUrahoitustieto" localSheetId="16">'[1]Hakijan tiedot'!$B$40</definedName>
    <definedName name="N_EUrahoitustieto" localSheetId="5">'[1]Hakijan tiedot'!$B$40</definedName>
    <definedName name="N_EUrahoitustieto" localSheetId="17">'[2]Hakijan tiedot'!$B$40</definedName>
    <definedName name="N_EUrahoitustieto" localSheetId="21">'[3]Hakijan tiedot'!$B$40</definedName>
    <definedName name="N_EUrahoitustieto" localSheetId="11">'[4]Hakijan tiedot'!$B$40</definedName>
    <definedName name="N_EUrahoitustieto" localSheetId="15">'[2]Hakijan tiedot'!$B$40</definedName>
    <definedName name="N_EUrahoitustieto">'Sökandens uppgifter'!$B$40</definedName>
    <definedName name="N_HakijanNimi" localSheetId="8">'[1]Hakijan tiedot'!$B$50</definedName>
    <definedName name="N_HakijanNimi" localSheetId="9">'[1]Hakijan tiedot'!$B$50</definedName>
    <definedName name="N_HakijanNimi" localSheetId="16">'[1]Hakijan tiedot'!$B$50</definedName>
    <definedName name="N_HakijanNimi" localSheetId="5">'[1]Hakijan tiedot'!$B$50</definedName>
    <definedName name="N_HakijanNimi" localSheetId="11">'[4]Hakijan tiedot'!$B$50</definedName>
    <definedName name="N_HakijanNimi">'Sökandens uppgifter'!$B$51</definedName>
    <definedName name="N_HakijanNimiEN">'Sökandens uppgifter'!$B$53</definedName>
    <definedName name="N_hankintojenohjeteksti" localSheetId="12">#REF!</definedName>
    <definedName name="N_hankintojenohjeteksti" localSheetId="8">#REF!</definedName>
    <definedName name="N_hankintojenohjeteksti" localSheetId="9">#REF!</definedName>
    <definedName name="N_hankintojenohjeteksti" localSheetId="13">#REF!</definedName>
    <definedName name="N_hankintojenohjeteksti" localSheetId="16">#REF!</definedName>
    <definedName name="N_hankintojenohjeteksti" localSheetId="5">#REF!</definedName>
    <definedName name="N_hankintojenohjeteksti" localSheetId="17">#REF!</definedName>
    <definedName name="N_hankintojenohjeteksti" localSheetId="21">#REF!</definedName>
    <definedName name="N_hankintojenohjeteksti" localSheetId="11">Upphandling!#REF!</definedName>
    <definedName name="N_hankintojenohjeteksti" localSheetId="15">#REF!</definedName>
    <definedName name="N_hankintojenohjeteksti">#REF!</definedName>
    <definedName name="N_HankkeenNimi" localSheetId="8">[1]Suunnitelma!$C$48</definedName>
    <definedName name="N_HankkeenNimi" localSheetId="9">[1]Suunnitelma!$C$48</definedName>
    <definedName name="N_HankkeenNimi" localSheetId="16">[1]Suunnitelma!$C$48</definedName>
    <definedName name="N_HankkeenNimi" localSheetId="5">Plan!$C$48</definedName>
    <definedName name="N_HankkeenNimi" localSheetId="11">[4]Suunnitelma!$C$10</definedName>
    <definedName name="N_HankkeenNimi">#REF!</definedName>
    <definedName name="N_HankkeenNimiEN" localSheetId="5">Plan!$C$51</definedName>
    <definedName name="N_HankkeenNimiEN">#REF!</definedName>
    <definedName name="N_Henkilöstökustannusmalli" localSheetId="12">'Grundläggande information om bu'!#REF!</definedName>
    <definedName name="N_Henkilöstökustannusmalli" localSheetId="13">#REF!</definedName>
    <definedName name="N_Henkilöstökustannusmalli" localSheetId="17">#REF!</definedName>
    <definedName name="N_Henkilöstökustannusmalli" localSheetId="21">#REF!</definedName>
    <definedName name="N_Henkilöstökustannusmalli" localSheetId="11">#REF!</definedName>
    <definedName name="N_Henkilöstökustannusmalli" localSheetId="15">#REF!</definedName>
    <definedName name="N_Henkilöstökustannusmalli">#REF!</definedName>
    <definedName name="N_Jatkuvuus" localSheetId="12">#REF!</definedName>
    <definedName name="N_Jatkuvuus" localSheetId="5">Plan!$C$111</definedName>
    <definedName name="N_Jatkuvuus" localSheetId="11">[4]Suunnitelma!#REF!</definedName>
    <definedName name="N_Jatkuvuus">#REF!</definedName>
    <definedName name="N_JärjestönRekisteröintinumero">'Sökandens uppgifter'!$B$57</definedName>
    <definedName name="N_JärjestönRekisteröintipäivä">'Sökandens uppgifter'!$B$55</definedName>
    <definedName name="N_Katuosoite">'Sökandens uppgifter'!$B$61</definedName>
    <definedName name="N_Kohdealue" localSheetId="12">[2]Suunnitelma!#REF!</definedName>
    <definedName name="N_Kohdealue" localSheetId="8">[1]Suunnitelma!#REF!</definedName>
    <definedName name="N_Kohdealue" localSheetId="9">[1]Suunnitelma!#REF!</definedName>
    <definedName name="N_Kohdealue" localSheetId="13">[2]Suunnitelma!#REF!</definedName>
    <definedName name="N_Kohdealue" localSheetId="16">[1]Suunnitelma!#REF!</definedName>
    <definedName name="N_Kohdealue" localSheetId="5">Plan!#REF!</definedName>
    <definedName name="N_Kohdealue" localSheetId="17">[2]Suunnitelma!#REF!</definedName>
    <definedName name="N_Kohdealue" localSheetId="21">[5]Suunnitelma!#REF!</definedName>
    <definedName name="N_Kohdealue" localSheetId="11">[4]Suunnitelma!#REF!</definedName>
    <definedName name="N_Kohdealue" localSheetId="15">[2]Suunnitelma!#REF!</definedName>
    <definedName name="N_Kohdealue">#REF!</definedName>
    <definedName name="N_kohdealue_bmvi">[1]Suunnitelma!#REF!</definedName>
    <definedName name="N_Kohderyhmä" localSheetId="12">[2]Suunnitelma!#REF!</definedName>
    <definedName name="N_Kohderyhmä" localSheetId="8">[1]Suunnitelma!#REF!</definedName>
    <definedName name="N_Kohderyhmä" localSheetId="9">[1]Suunnitelma!#REF!</definedName>
    <definedName name="N_Kohderyhmä" localSheetId="13">[2]Suunnitelma!#REF!</definedName>
    <definedName name="N_Kohderyhmä" localSheetId="16">[1]Suunnitelma!#REF!</definedName>
    <definedName name="N_Kohderyhmä" localSheetId="5">Plan!#REF!</definedName>
    <definedName name="N_Kohderyhmä" localSheetId="17">[2]Suunnitelma!#REF!</definedName>
    <definedName name="N_Kohderyhmä" localSheetId="21">[5]Suunnitelma!#REF!</definedName>
    <definedName name="N_Kohderyhmä" localSheetId="11">[4]Suunnitelma!#REF!</definedName>
    <definedName name="N_Kohderyhmä" localSheetId="15">[2]Suunnitelma!#REF!</definedName>
    <definedName name="N_Kohderyhmä">#REF!</definedName>
    <definedName name="N_KorotettuPerustelut" localSheetId="5">Plan!$C$44</definedName>
    <definedName name="N_KorotettuPerustelut" localSheetId="11">[4]Suunnitelma!#REF!</definedName>
    <definedName name="N_KorotettuPerustelut">#REF!</definedName>
    <definedName name="N_Kotisivu">'Sökandens uppgifter'!$G$66</definedName>
    <definedName name="N_Kustannusarviolisätiedot" localSheetId="12">'Grundläggande information om bu'!#REF!</definedName>
    <definedName name="N_Kustannusarviolisätiedot" localSheetId="8">'[1]Budjetin perustiedot'!$B$19</definedName>
    <definedName name="N_Kustannusarviolisätiedot" localSheetId="9">'[1]Budjetin perustiedot'!$B$19</definedName>
    <definedName name="N_Kustannusarviolisätiedot" localSheetId="13">#REF!</definedName>
    <definedName name="N_Kustannusarviolisätiedot" localSheetId="16">'[1]Budjetin perustiedot'!$B$19</definedName>
    <definedName name="N_Kustannusarviolisätiedot" localSheetId="5">'[1]Budjetin perustiedot'!$B$19</definedName>
    <definedName name="N_Kustannusarviolisätiedot" localSheetId="17">#REF!</definedName>
    <definedName name="N_Kustannusarviolisätiedot" localSheetId="21">'[3]Budjetin perustiedot'!$B$12</definedName>
    <definedName name="N_Kustannusarviolisätiedot" localSheetId="11">'[4]Budjetin perustiedot'!$B$12</definedName>
    <definedName name="N_Kustannusarviolisätiedot" localSheetId="15">#REF!</definedName>
    <definedName name="N_Kustannusarviolisätiedot">#REF!</definedName>
    <definedName name="N_Kustannusmalli" localSheetId="12">'Grundläggande information om bu'!#REF!</definedName>
    <definedName name="N_Kustannusmalli" localSheetId="13">#REF!</definedName>
    <definedName name="N_Kustannusmalli" localSheetId="17">#REF!</definedName>
    <definedName name="N_Kustannusmalli" localSheetId="21">'[3]Budjetin perustiedot'!#REF!</definedName>
    <definedName name="N_Kustannusmalli" localSheetId="11">'[4]Budjetin perustiedot'!#REF!</definedName>
    <definedName name="N_Kustannusmalli" localSheetId="15">#REF!</definedName>
    <definedName name="N_Kustannusmalli">#REF!</definedName>
    <definedName name="N_KäynnistysPerustelut" localSheetId="5">Plan!$C$61</definedName>
    <definedName name="N_KäynnistysPerustelut">#REF!</definedName>
    <definedName name="N_Lopetuspvm" localSheetId="5">Plan!$C$57</definedName>
    <definedName name="N_Lopetuspvm">#REF!</definedName>
    <definedName name="N_Ohjausryhmä">'Sökandens uppgifter'!$B$123</definedName>
    <definedName name="N_OmarahoitusYhteensä" localSheetId="11">[4]Rahoitus!#REF!</definedName>
    <definedName name="N_OmarahoitusYhteensä">Finansiering!$J$32</definedName>
    <definedName name="N_Postinumero">'Sökandens uppgifter'!$B$63</definedName>
    <definedName name="N_Postitoimipaikka">'Sökandens uppgifter'!$G$63</definedName>
    <definedName name="N_Päämäärä" localSheetId="5">Plan!$C$73</definedName>
    <definedName name="N_Päämäärä" localSheetId="11">[4]Suunnitelma!#REF!</definedName>
    <definedName name="N_Päämäärä">#REF!</definedName>
    <definedName name="N_Rahoituksenmäärä1">'Sökandens uppgifter'!$E$19</definedName>
    <definedName name="N_Rahoituksenmäärä2">'Sökandens uppgifter'!$E$23</definedName>
    <definedName name="N_Rahoituksenmäärä3">'Sökandens uppgifter'!$E$33</definedName>
    <definedName name="N_Rahoituksenmäärä4">'Sökandens uppgifter'!$E$37</definedName>
    <definedName name="N_Rahoituslähde1">'Sökandens uppgifter'!$E$17</definedName>
    <definedName name="N_Rahoituslähde2">'Sökandens uppgifter'!$E$21</definedName>
    <definedName name="N_Rahoituslähde3">'Sökandens uppgifter'!$E$31</definedName>
    <definedName name="N_Rahoituslähde4">'Sökandens uppgifter'!$E$35</definedName>
    <definedName name="N_Riskiarvio" localSheetId="12">[2]Suunnitelma!#REF!</definedName>
    <definedName name="N_Riskiarvio" localSheetId="13">[2]Suunnitelma!#REF!</definedName>
    <definedName name="N_Riskiarvio" localSheetId="5">Plan!$C$96</definedName>
    <definedName name="N_Riskiarvio" localSheetId="17">[2]Suunnitelma!#REF!</definedName>
    <definedName name="N_Riskiarvio" localSheetId="21">[5]Suunnitelma!#REF!</definedName>
    <definedName name="N_Riskiarvio" localSheetId="11">[4]Suunnitelma!#REF!</definedName>
    <definedName name="N_Riskiarvio" localSheetId="15">[2]Suunnitelma!#REF!</definedName>
    <definedName name="N_Riskiarvio">#REF!</definedName>
    <definedName name="N_Sisällysluettelo" localSheetId="12">#REF!</definedName>
    <definedName name="N_Sisällysluettelo" localSheetId="8">'[1]Aloita tästä'!#REF!</definedName>
    <definedName name="N_Sisällysluettelo" localSheetId="9">'[1]Aloita tästä'!#REF!</definedName>
    <definedName name="N_Sisällysluettelo" localSheetId="13">'[2]Aloita tästä'!#REF!</definedName>
    <definedName name="N_Sisällysluettelo" localSheetId="16">'[1]Aloita tästä'!#REF!</definedName>
    <definedName name="N_Sisällysluettelo" localSheetId="5">'[1]Aloita tästä'!#REF!</definedName>
    <definedName name="N_Sisällysluettelo" localSheetId="17">'[2]Aloita tästä'!#REF!</definedName>
    <definedName name="N_Sisällysluettelo" localSheetId="21">'[3]Aloita tästä'!#REF!</definedName>
    <definedName name="N_Sisällysluettelo" localSheetId="11">'[4]Aloita tästä'!#REF!</definedName>
    <definedName name="N_Sisällysluettelo" localSheetId="15">'[2]Aloita tästä'!#REF!</definedName>
    <definedName name="N_Sisällysluettelo">'Börja här'!#REF!</definedName>
    <definedName name="N_SisältääköArvonlisäveroa" localSheetId="12">'Grundläggande information om bu'!#REF!</definedName>
    <definedName name="N_SisältääköArvonlisäveroa" localSheetId="13">#REF!</definedName>
    <definedName name="N_SisältääköArvonlisäveroa" localSheetId="17">#REF!</definedName>
    <definedName name="N_SisältääköArvonlisäveroa" localSheetId="21">'[3]Budjetin perustiedot'!#REF!</definedName>
    <definedName name="N_SisältääköArvonlisäveroa" localSheetId="11">#REF!</definedName>
    <definedName name="N_SisältääköArvonlisäveroa" localSheetId="15">#REF!</definedName>
    <definedName name="N_SisältääköArvonlisäveroa">#REF!</definedName>
    <definedName name="N_Sähköposti">'Sökandens uppgifter'!$B$66</definedName>
    <definedName name="N_TaustatilanneTarve" localSheetId="5">Plan!$C$68</definedName>
    <definedName name="N_TaustatilanneTarve">#REF!</definedName>
    <definedName name="N_Tavoite1" localSheetId="5">Plan!#REF!</definedName>
    <definedName name="N_Tavoite1" localSheetId="11">#REF!</definedName>
    <definedName name="N_Tavoite1">#REF!</definedName>
    <definedName name="N_Tavoite1Toiminto1" localSheetId="5">Plan!#REF!</definedName>
    <definedName name="N_Tavoite1Toiminto1" localSheetId="11">[4]Suunnitelma!#REF!</definedName>
    <definedName name="N_Tavoite1Toiminto1">#REF!</definedName>
    <definedName name="N_Tavoite1Toiminto1Kuvaus" localSheetId="12">[2]Suunnitelma!#REF!</definedName>
    <definedName name="N_Tavoite1Toiminto1Kuvaus" localSheetId="13">[2]Suunnitelma!#REF!</definedName>
    <definedName name="N_Tavoite1Toiminto1Kuvaus" localSheetId="5">Plan!#REF!</definedName>
    <definedName name="N_Tavoite1Toiminto1Kuvaus" localSheetId="17">[2]Suunnitelma!#REF!</definedName>
    <definedName name="N_Tavoite1Toiminto1Kuvaus" localSheetId="21">[5]Suunnitelma!#REF!</definedName>
    <definedName name="N_Tavoite1Toiminto1Kuvaus" localSheetId="11">#REF!</definedName>
    <definedName name="N_Tavoite1Toiminto1Kuvaus" localSheetId="15">[2]Suunnitelma!#REF!</definedName>
    <definedName name="N_Tavoite1Toiminto1Kuvaus">#REF!</definedName>
    <definedName name="N_Tavoite1Toiminto1Tulostavoite" localSheetId="5">Plan!#REF!</definedName>
    <definedName name="N_Tavoite1Toiminto1Tulostavoite" localSheetId="11">[4]Suunnitelma!#REF!</definedName>
    <definedName name="N_Tavoite1Toiminto1Tulostavoite">#REF!</definedName>
    <definedName name="N_Tavoite1Toiminto2" localSheetId="5">Plan!#REF!</definedName>
    <definedName name="N_Tavoite1Toiminto2" localSheetId="11">[4]Suunnitelma!#REF!</definedName>
    <definedName name="N_Tavoite1Toiminto2">#REF!</definedName>
    <definedName name="N_Tavoite1Toiminto2Kuvaus" localSheetId="5">Plan!#REF!</definedName>
    <definedName name="N_Tavoite1Toiminto2Kuvaus" localSheetId="11">[4]Suunnitelma!#REF!</definedName>
    <definedName name="N_Tavoite1Toiminto2Kuvaus">#REF!</definedName>
    <definedName name="N_Tavoite1Toiminto2Tulostavoite" localSheetId="12">[2]Suunnitelma!#REF!</definedName>
    <definedName name="N_Tavoite1Toiminto2Tulostavoite" localSheetId="13">[2]Suunnitelma!#REF!</definedName>
    <definedName name="N_Tavoite1Toiminto2Tulostavoite" localSheetId="5">Plan!#REF!</definedName>
    <definedName name="N_Tavoite1Toiminto2Tulostavoite" localSheetId="17">[2]Suunnitelma!#REF!</definedName>
    <definedName name="N_Tavoite1Toiminto2Tulostavoite" localSheetId="21">[5]Suunnitelma!#REF!</definedName>
    <definedName name="N_Tavoite1Toiminto2Tulostavoite" localSheetId="11">[4]Suunnitelma!#REF!</definedName>
    <definedName name="N_Tavoite1Toiminto2Tulostavoite" localSheetId="15">[2]Suunnitelma!#REF!</definedName>
    <definedName name="N_Tavoite1Toiminto2Tulostavoite">#REF!</definedName>
    <definedName name="N_Tavoite1Toiminto3" localSheetId="12">#REF!</definedName>
    <definedName name="N_Tavoite1Toiminto3" localSheetId="8">[1]Suunnitelma!#REF!</definedName>
    <definedName name="N_Tavoite1Toiminto3" localSheetId="9">[1]Suunnitelma!#REF!</definedName>
    <definedName name="N_Tavoite1Toiminto3" localSheetId="13">[2]Suunnitelma!#REF!</definedName>
    <definedName name="N_Tavoite1Toiminto3" localSheetId="16">[1]Suunnitelma!#REF!</definedName>
    <definedName name="N_Tavoite1Toiminto3" localSheetId="5">Plan!#REF!</definedName>
    <definedName name="N_Tavoite1Toiminto3" localSheetId="17">[2]Suunnitelma!#REF!</definedName>
    <definedName name="N_Tavoite1Toiminto3" localSheetId="21">[3]Suunnitelma!#REF!</definedName>
    <definedName name="N_Tavoite1Toiminto3" localSheetId="11">[4]Suunnitelma!#REF!</definedName>
    <definedName name="N_Tavoite1Toiminto3" localSheetId="15">[2]Suunnitelma!#REF!</definedName>
    <definedName name="N_Tavoite1Toiminto3">#REF!</definedName>
    <definedName name="N_Tavoite1Toiminto3Kuvaus" localSheetId="12">#REF!</definedName>
    <definedName name="N_Tavoite1Toiminto3Kuvaus" localSheetId="8">[1]Suunnitelma!#REF!</definedName>
    <definedName name="N_Tavoite1Toiminto3Kuvaus" localSheetId="9">[1]Suunnitelma!#REF!</definedName>
    <definedName name="N_Tavoite1Toiminto3Kuvaus" localSheetId="13">[2]Suunnitelma!#REF!</definedName>
    <definedName name="N_Tavoite1Toiminto3Kuvaus" localSheetId="16">[1]Suunnitelma!#REF!</definedName>
    <definedName name="N_Tavoite1Toiminto3Kuvaus" localSheetId="5">Plan!#REF!</definedName>
    <definedName name="N_Tavoite1Toiminto3Kuvaus" localSheetId="17">[2]Suunnitelma!#REF!</definedName>
    <definedName name="N_Tavoite1Toiminto3Kuvaus" localSheetId="21">[3]Suunnitelma!#REF!</definedName>
    <definedName name="N_Tavoite1Toiminto3Kuvaus" localSheetId="11">[4]Suunnitelma!#REF!</definedName>
    <definedName name="N_Tavoite1Toiminto3Kuvaus" localSheetId="15">[2]Suunnitelma!#REF!</definedName>
    <definedName name="N_Tavoite1Toiminto3Kuvaus">#REF!</definedName>
    <definedName name="N_Tavoite1Toiminto3Tulostavoite" localSheetId="12">#REF!</definedName>
    <definedName name="N_Tavoite1Toiminto3Tulostavoite" localSheetId="8">[1]Suunnitelma!#REF!</definedName>
    <definedName name="N_Tavoite1Toiminto3Tulostavoite" localSheetId="9">[1]Suunnitelma!#REF!</definedName>
    <definedName name="N_Tavoite1Toiminto3Tulostavoite" localSheetId="13">[2]Suunnitelma!#REF!</definedName>
    <definedName name="N_Tavoite1Toiminto3Tulostavoite" localSheetId="16">[1]Suunnitelma!#REF!</definedName>
    <definedName name="N_Tavoite1Toiminto3Tulostavoite" localSheetId="5">Plan!#REF!</definedName>
    <definedName name="N_Tavoite1Toiminto3Tulostavoite" localSheetId="17">[2]Suunnitelma!#REF!</definedName>
    <definedName name="N_Tavoite1Toiminto3Tulostavoite" localSheetId="21">[3]Suunnitelma!#REF!</definedName>
    <definedName name="N_Tavoite1Toiminto3Tulostavoite" localSheetId="11">[4]Suunnitelma!#REF!</definedName>
    <definedName name="N_Tavoite1Toiminto3Tulostavoite" localSheetId="15">[2]Suunnitelma!#REF!</definedName>
    <definedName name="N_Tavoite1Toiminto3Tulostavoite">#REF!</definedName>
    <definedName name="N_Tavoite2" localSheetId="12">#REF!</definedName>
    <definedName name="N_Tavoite2" localSheetId="8">[1]Suunnitelma!#REF!</definedName>
    <definedName name="N_Tavoite2" localSheetId="9">[1]Suunnitelma!#REF!</definedName>
    <definedName name="N_Tavoite2" localSheetId="13">[2]Suunnitelma!#REF!</definedName>
    <definedName name="N_Tavoite2" localSheetId="16">[1]Suunnitelma!#REF!</definedName>
    <definedName name="N_Tavoite2" localSheetId="5">Plan!#REF!</definedName>
    <definedName name="N_Tavoite2" localSheetId="17">[2]Suunnitelma!#REF!</definedName>
    <definedName name="N_Tavoite2" localSheetId="21">[3]Suunnitelma!#REF!</definedName>
    <definedName name="N_Tavoite2" localSheetId="11">[4]Suunnitelma!#REF!</definedName>
    <definedName name="N_Tavoite2" localSheetId="15">[2]Suunnitelma!#REF!</definedName>
    <definedName name="N_Tavoite2">#REF!</definedName>
    <definedName name="N_Tavoite2Toiminto1" localSheetId="12">#REF!</definedName>
    <definedName name="N_Tavoite2Toiminto1" localSheetId="8">[1]Suunnitelma!#REF!</definedName>
    <definedName name="N_Tavoite2Toiminto1" localSheetId="9">[1]Suunnitelma!#REF!</definedName>
    <definedName name="N_Tavoite2Toiminto1" localSheetId="13">[2]Suunnitelma!#REF!</definedName>
    <definedName name="N_Tavoite2Toiminto1" localSheetId="16">[1]Suunnitelma!#REF!</definedName>
    <definedName name="N_Tavoite2Toiminto1" localSheetId="5">Plan!#REF!</definedName>
    <definedName name="N_Tavoite2Toiminto1" localSheetId="17">[2]Suunnitelma!#REF!</definedName>
    <definedName name="N_Tavoite2Toiminto1" localSheetId="21">[3]Suunnitelma!#REF!</definedName>
    <definedName name="N_Tavoite2Toiminto1" localSheetId="11">[4]Suunnitelma!#REF!</definedName>
    <definedName name="N_Tavoite2Toiminto1" localSheetId="15">[2]Suunnitelma!#REF!</definedName>
    <definedName name="N_Tavoite2Toiminto1">#REF!</definedName>
    <definedName name="N_Tavoite2Toiminto1Kuvaus" localSheetId="12">#REF!</definedName>
    <definedName name="N_Tavoite2Toiminto1Kuvaus" localSheetId="8">[1]Suunnitelma!#REF!</definedName>
    <definedName name="N_Tavoite2Toiminto1Kuvaus" localSheetId="9">[1]Suunnitelma!#REF!</definedName>
    <definedName name="N_Tavoite2Toiminto1Kuvaus" localSheetId="13">[2]Suunnitelma!#REF!</definedName>
    <definedName name="N_Tavoite2Toiminto1Kuvaus" localSheetId="16">[1]Suunnitelma!#REF!</definedName>
    <definedName name="N_Tavoite2Toiminto1Kuvaus" localSheetId="5">Plan!#REF!</definedName>
    <definedName name="N_Tavoite2Toiminto1Kuvaus" localSheetId="17">[2]Suunnitelma!#REF!</definedName>
    <definedName name="N_Tavoite2Toiminto1Kuvaus" localSheetId="21">[3]Suunnitelma!#REF!</definedName>
    <definedName name="N_Tavoite2Toiminto1Kuvaus" localSheetId="11">[4]Suunnitelma!#REF!</definedName>
    <definedName name="N_Tavoite2Toiminto1Kuvaus" localSheetId="15">[2]Suunnitelma!#REF!</definedName>
    <definedName name="N_Tavoite2Toiminto1Kuvaus">#REF!</definedName>
    <definedName name="N_Tavoite2Toiminto1Tulostavoite" localSheetId="12">#REF!</definedName>
    <definedName name="N_Tavoite2Toiminto1Tulostavoite" localSheetId="8">[1]Suunnitelma!#REF!</definedName>
    <definedName name="N_Tavoite2Toiminto1Tulostavoite" localSheetId="9">[1]Suunnitelma!#REF!</definedName>
    <definedName name="N_Tavoite2Toiminto1Tulostavoite" localSheetId="13">[2]Suunnitelma!#REF!</definedName>
    <definedName name="N_Tavoite2Toiminto1Tulostavoite" localSheetId="16">[1]Suunnitelma!#REF!</definedName>
    <definedName name="N_Tavoite2Toiminto1Tulostavoite" localSheetId="5">Plan!#REF!</definedName>
    <definedName name="N_Tavoite2Toiminto1Tulostavoite" localSheetId="17">[2]Suunnitelma!#REF!</definedName>
    <definedName name="N_Tavoite2Toiminto1Tulostavoite" localSheetId="21">[3]Suunnitelma!#REF!</definedName>
    <definedName name="N_Tavoite2Toiminto1Tulostavoite" localSheetId="11">[4]Suunnitelma!#REF!</definedName>
    <definedName name="N_Tavoite2Toiminto1Tulostavoite" localSheetId="15">[2]Suunnitelma!#REF!</definedName>
    <definedName name="N_Tavoite2Toiminto1Tulostavoite">#REF!</definedName>
    <definedName name="N_Tavoite2Toiminto2" localSheetId="12">#REF!</definedName>
    <definedName name="N_Tavoite2Toiminto2" localSheetId="8">[1]Suunnitelma!#REF!</definedName>
    <definedName name="N_Tavoite2Toiminto2" localSheetId="9">[1]Suunnitelma!#REF!</definedName>
    <definedName name="N_Tavoite2Toiminto2" localSheetId="13">[2]Suunnitelma!#REF!</definedName>
    <definedName name="N_Tavoite2Toiminto2" localSheetId="16">[1]Suunnitelma!#REF!</definedName>
    <definedName name="N_Tavoite2Toiminto2" localSheetId="5">Plan!#REF!</definedName>
    <definedName name="N_Tavoite2Toiminto2" localSheetId="17">[2]Suunnitelma!#REF!</definedName>
    <definedName name="N_Tavoite2Toiminto2" localSheetId="21">[3]Suunnitelma!#REF!</definedName>
    <definedName name="N_Tavoite2Toiminto2" localSheetId="11">[4]Suunnitelma!#REF!</definedName>
    <definedName name="N_Tavoite2Toiminto2" localSheetId="15">[2]Suunnitelma!#REF!</definedName>
    <definedName name="N_Tavoite2Toiminto2">#REF!</definedName>
    <definedName name="N_Tavoite2Toiminto2Kuvaus" localSheetId="12">#REF!</definedName>
    <definedName name="N_Tavoite2Toiminto2Kuvaus" localSheetId="8">[1]Suunnitelma!#REF!</definedName>
    <definedName name="N_Tavoite2Toiminto2Kuvaus" localSheetId="9">[1]Suunnitelma!#REF!</definedName>
    <definedName name="N_Tavoite2Toiminto2Kuvaus" localSheetId="13">[2]Suunnitelma!#REF!</definedName>
    <definedName name="N_Tavoite2Toiminto2Kuvaus" localSheetId="16">[1]Suunnitelma!#REF!</definedName>
    <definedName name="N_Tavoite2Toiminto2Kuvaus" localSheetId="5">Plan!#REF!</definedName>
    <definedName name="N_Tavoite2Toiminto2Kuvaus" localSheetId="17">[2]Suunnitelma!#REF!</definedName>
    <definedName name="N_Tavoite2Toiminto2Kuvaus" localSheetId="21">[3]Suunnitelma!#REF!</definedName>
    <definedName name="N_Tavoite2Toiminto2Kuvaus" localSheetId="11">[4]Suunnitelma!#REF!</definedName>
    <definedName name="N_Tavoite2Toiminto2Kuvaus" localSheetId="15">[2]Suunnitelma!#REF!</definedName>
    <definedName name="N_Tavoite2Toiminto2Kuvaus">#REF!</definedName>
    <definedName name="N_Tavoite2Toiminto2Tulostavoite" localSheetId="12">#REF!</definedName>
    <definedName name="N_Tavoite2Toiminto2Tulostavoite" localSheetId="8">[1]Suunnitelma!#REF!</definedName>
    <definedName name="N_Tavoite2Toiminto2Tulostavoite" localSheetId="9">[1]Suunnitelma!#REF!</definedName>
    <definedName name="N_Tavoite2Toiminto2Tulostavoite" localSheetId="13">[2]Suunnitelma!#REF!</definedName>
    <definedName name="N_Tavoite2Toiminto2Tulostavoite" localSheetId="16">[1]Suunnitelma!#REF!</definedName>
    <definedName name="N_Tavoite2Toiminto2Tulostavoite" localSheetId="5">Plan!#REF!</definedName>
    <definedName name="N_Tavoite2Toiminto2Tulostavoite" localSheetId="17">[2]Suunnitelma!#REF!</definedName>
    <definedName name="N_Tavoite2Toiminto2Tulostavoite" localSheetId="21">[3]Suunnitelma!#REF!</definedName>
    <definedName name="N_Tavoite2Toiminto2Tulostavoite" localSheetId="11">[4]Suunnitelma!#REF!</definedName>
    <definedName name="N_Tavoite2Toiminto2Tulostavoite" localSheetId="15">[2]Suunnitelma!#REF!</definedName>
    <definedName name="N_Tavoite2Toiminto2Tulostavoite">#REF!</definedName>
    <definedName name="N_Tavoite2Toiminto3" localSheetId="12">#REF!</definedName>
    <definedName name="N_Tavoite2Toiminto3" localSheetId="8">[1]Suunnitelma!#REF!</definedName>
    <definedName name="N_Tavoite2Toiminto3" localSheetId="9">[1]Suunnitelma!#REF!</definedName>
    <definedName name="N_Tavoite2Toiminto3" localSheetId="13">[2]Suunnitelma!#REF!</definedName>
    <definedName name="N_Tavoite2Toiminto3" localSheetId="16">[1]Suunnitelma!#REF!</definedName>
    <definedName name="N_Tavoite2Toiminto3" localSheetId="5">Plan!#REF!</definedName>
    <definedName name="N_Tavoite2Toiminto3" localSheetId="17">[2]Suunnitelma!#REF!</definedName>
    <definedName name="N_Tavoite2Toiminto3" localSheetId="21">[3]Suunnitelma!#REF!</definedName>
    <definedName name="N_Tavoite2Toiminto3" localSheetId="11">[4]Suunnitelma!#REF!</definedName>
    <definedName name="N_Tavoite2Toiminto3" localSheetId="15">[2]Suunnitelma!#REF!</definedName>
    <definedName name="N_Tavoite2Toiminto3">#REF!</definedName>
    <definedName name="N_Tavoite2Toiminto3Kuvaus" localSheetId="12">#REF!</definedName>
    <definedName name="N_Tavoite2Toiminto3Kuvaus" localSheetId="8">[1]Suunnitelma!#REF!</definedName>
    <definedName name="N_Tavoite2Toiminto3Kuvaus" localSheetId="9">[1]Suunnitelma!#REF!</definedName>
    <definedName name="N_Tavoite2Toiminto3Kuvaus" localSheetId="13">[2]Suunnitelma!#REF!</definedName>
    <definedName name="N_Tavoite2Toiminto3Kuvaus" localSheetId="16">[1]Suunnitelma!#REF!</definedName>
    <definedName name="N_Tavoite2Toiminto3Kuvaus" localSheetId="5">Plan!#REF!</definedName>
    <definedName name="N_Tavoite2Toiminto3Kuvaus" localSheetId="17">[2]Suunnitelma!#REF!</definedName>
    <definedName name="N_Tavoite2Toiminto3Kuvaus" localSheetId="21">[3]Suunnitelma!#REF!</definedName>
    <definedName name="N_Tavoite2Toiminto3Kuvaus" localSheetId="11">[4]Suunnitelma!#REF!</definedName>
    <definedName name="N_Tavoite2Toiminto3Kuvaus" localSheetId="15">[2]Suunnitelma!#REF!</definedName>
    <definedName name="N_Tavoite2Toiminto3Kuvaus">#REF!</definedName>
    <definedName name="N_Tavoite2Toiminto3Tulostavoite" localSheetId="12">#REF!</definedName>
    <definedName name="N_Tavoite2Toiminto3Tulostavoite" localSheetId="8">[1]Suunnitelma!#REF!</definedName>
    <definedName name="N_Tavoite2Toiminto3Tulostavoite" localSheetId="9">[1]Suunnitelma!#REF!</definedName>
    <definedName name="N_Tavoite2Toiminto3Tulostavoite" localSheetId="13">[2]Suunnitelma!#REF!</definedName>
    <definedName name="N_Tavoite2Toiminto3Tulostavoite" localSheetId="16">[1]Suunnitelma!#REF!</definedName>
    <definedName name="N_Tavoite2Toiminto3Tulostavoite" localSheetId="5">Plan!#REF!</definedName>
    <definedName name="N_Tavoite2Toiminto3Tulostavoite" localSheetId="17">[2]Suunnitelma!#REF!</definedName>
    <definedName name="N_Tavoite2Toiminto3Tulostavoite" localSheetId="21">[3]Suunnitelma!#REF!</definedName>
    <definedName name="N_Tavoite2Toiminto3Tulostavoite" localSheetId="11">[4]Suunnitelma!#REF!</definedName>
    <definedName name="N_Tavoite2Toiminto3Tulostavoite" localSheetId="15">[2]Suunnitelma!#REF!</definedName>
    <definedName name="N_Tavoite2Toiminto3Tulostavoite">#REF!</definedName>
    <definedName name="N_Tavoite3" localSheetId="12">#REF!</definedName>
    <definedName name="N_Tavoite3" localSheetId="8">[1]Suunnitelma!#REF!</definedName>
    <definedName name="N_Tavoite3" localSheetId="9">[1]Suunnitelma!#REF!</definedName>
    <definedName name="N_Tavoite3" localSheetId="13">[2]Suunnitelma!#REF!</definedName>
    <definedName name="N_Tavoite3" localSheetId="16">[1]Suunnitelma!#REF!</definedName>
    <definedName name="N_Tavoite3" localSheetId="5">Plan!#REF!</definedName>
    <definedName name="N_Tavoite3" localSheetId="17">[2]Suunnitelma!#REF!</definedName>
    <definedName name="N_Tavoite3" localSheetId="21">[3]Suunnitelma!#REF!</definedName>
    <definedName name="N_Tavoite3" localSheetId="11">[4]Suunnitelma!#REF!</definedName>
    <definedName name="N_Tavoite3" localSheetId="15">[2]Suunnitelma!#REF!</definedName>
    <definedName name="N_Tavoite3">#REF!</definedName>
    <definedName name="N_Tavoite3Toiminto1" localSheetId="12">#REF!</definedName>
    <definedName name="N_Tavoite3Toiminto1" localSheetId="8">[1]Suunnitelma!#REF!</definedName>
    <definedName name="N_Tavoite3Toiminto1" localSheetId="9">[1]Suunnitelma!#REF!</definedName>
    <definedName name="N_Tavoite3Toiminto1" localSheetId="13">[2]Suunnitelma!#REF!</definedName>
    <definedName name="N_Tavoite3Toiminto1" localSheetId="16">[1]Suunnitelma!#REF!</definedName>
    <definedName name="N_Tavoite3Toiminto1" localSheetId="5">Plan!#REF!</definedName>
    <definedName name="N_Tavoite3Toiminto1" localSheetId="17">[2]Suunnitelma!#REF!</definedName>
    <definedName name="N_Tavoite3Toiminto1" localSheetId="21">[3]Suunnitelma!#REF!</definedName>
    <definedName name="N_Tavoite3Toiminto1" localSheetId="11">[4]Suunnitelma!#REF!</definedName>
    <definedName name="N_Tavoite3Toiminto1" localSheetId="15">[2]Suunnitelma!#REF!</definedName>
    <definedName name="N_Tavoite3Toiminto1">#REF!</definedName>
    <definedName name="N_Tavoite3Toiminto1Kuvaus" localSheetId="12">#REF!</definedName>
    <definedName name="N_Tavoite3Toiminto1Kuvaus" localSheetId="8">[1]Suunnitelma!#REF!</definedName>
    <definedName name="N_Tavoite3Toiminto1Kuvaus" localSheetId="9">[1]Suunnitelma!#REF!</definedName>
    <definedName name="N_Tavoite3Toiminto1Kuvaus" localSheetId="13">[2]Suunnitelma!#REF!</definedName>
    <definedName name="N_Tavoite3Toiminto1Kuvaus" localSheetId="16">[1]Suunnitelma!#REF!</definedName>
    <definedName name="N_Tavoite3Toiminto1Kuvaus" localSheetId="5">Plan!#REF!</definedName>
    <definedName name="N_Tavoite3Toiminto1Kuvaus" localSheetId="17">[2]Suunnitelma!#REF!</definedName>
    <definedName name="N_Tavoite3Toiminto1Kuvaus" localSheetId="21">[3]Suunnitelma!#REF!</definedName>
    <definedName name="N_Tavoite3Toiminto1Kuvaus" localSheetId="11">[4]Suunnitelma!#REF!</definedName>
    <definedName name="N_Tavoite3Toiminto1Kuvaus" localSheetId="15">[2]Suunnitelma!#REF!</definedName>
    <definedName name="N_Tavoite3Toiminto1Kuvaus">#REF!</definedName>
    <definedName name="N_Tavoite3Toiminto1Tulostavoite" localSheetId="12">#REF!</definedName>
    <definedName name="N_Tavoite3Toiminto1Tulostavoite" localSheetId="8">[1]Suunnitelma!#REF!</definedName>
    <definedName name="N_Tavoite3Toiminto1Tulostavoite" localSheetId="9">[1]Suunnitelma!#REF!</definedName>
    <definedName name="N_Tavoite3Toiminto1Tulostavoite" localSheetId="13">[2]Suunnitelma!#REF!</definedName>
    <definedName name="N_Tavoite3Toiminto1Tulostavoite" localSheetId="16">[1]Suunnitelma!#REF!</definedName>
    <definedName name="N_Tavoite3Toiminto1Tulostavoite" localSheetId="5">Plan!#REF!</definedName>
    <definedName name="N_Tavoite3Toiminto1Tulostavoite" localSheetId="17">[2]Suunnitelma!#REF!</definedName>
    <definedName name="N_Tavoite3Toiminto1Tulostavoite" localSheetId="21">[3]Suunnitelma!#REF!</definedName>
    <definedName name="N_Tavoite3Toiminto1Tulostavoite" localSheetId="11">[4]Suunnitelma!#REF!</definedName>
    <definedName name="N_Tavoite3Toiminto1Tulostavoite" localSheetId="15">[2]Suunnitelma!#REF!</definedName>
    <definedName name="N_Tavoite3Toiminto1Tulostavoite">#REF!</definedName>
    <definedName name="N_Tavoite3Toiminto2" localSheetId="12">#REF!</definedName>
    <definedName name="N_Tavoite3Toiminto2" localSheetId="8">[1]Suunnitelma!#REF!</definedName>
    <definedName name="N_Tavoite3Toiminto2" localSheetId="9">[1]Suunnitelma!#REF!</definedName>
    <definedName name="N_Tavoite3Toiminto2" localSheetId="13">[2]Suunnitelma!#REF!</definedName>
    <definedName name="N_Tavoite3Toiminto2" localSheetId="16">[1]Suunnitelma!#REF!</definedName>
    <definedName name="N_Tavoite3Toiminto2" localSheetId="5">Plan!#REF!</definedName>
    <definedName name="N_Tavoite3Toiminto2" localSheetId="17">[2]Suunnitelma!#REF!</definedName>
    <definedName name="N_Tavoite3Toiminto2" localSheetId="21">[3]Suunnitelma!#REF!</definedName>
    <definedName name="N_Tavoite3Toiminto2" localSheetId="11">[4]Suunnitelma!#REF!</definedName>
    <definedName name="N_Tavoite3Toiminto2" localSheetId="15">[2]Suunnitelma!#REF!</definedName>
    <definedName name="N_Tavoite3Toiminto2">#REF!</definedName>
    <definedName name="N_Tavoite3Toiminto2Kuvaus" localSheetId="12">#REF!</definedName>
    <definedName name="N_Tavoite3Toiminto2Kuvaus" localSheetId="8">[1]Suunnitelma!#REF!</definedName>
    <definedName name="N_Tavoite3Toiminto2Kuvaus" localSheetId="9">[1]Suunnitelma!#REF!</definedName>
    <definedName name="N_Tavoite3Toiminto2Kuvaus" localSheetId="13">[2]Suunnitelma!#REF!</definedName>
    <definedName name="N_Tavoite3Toiminto2Kuvaus" localSheetId="16">[1]Suunnitelma!#REF!</definedName>
    <definedName name="N_Tavoite3Toiminto2Kuvaus" localSheetId="5">Plan!#REF!</definedName>
    <definedName name="N_Tavoite3Toiminto2Kuvaus" localSheetId="17">[2]Suunnitelma!#REF!</definedName>
    <definedName name="N_Tavoite3Toiminto2Kuvaus" localSheetId="21">[3]Suunnitelma!#REF!</definedName>
    <definedName name="N_Tavoite3Toiminto2Kuvaus" localSheetId="11">[4]Suunnitelma!#REF!</definedName>
    <definedName name="N_Tavoite3Toiminto2Kuvaus" localSheetId="15">[2]Suunnitelma!#REF!</definedName>
    <definedName name="N_Tavoite3Toiminto2Kuvaus">#REF!</definedName>
    <definedName name="N_Tavoite3Toiminto2Tulostavoite" localSheetId="12">#REF!</definedName>
    <definedName name="N_Tavoite3Toiminto2Tulostavoite" localSheetId="8">[1]Suunnitelma!#REF!</definedName>
    <definedName name="N_Tavoite3Toiminto2Tulostavoite" localSheetId="9">[1]Suunnitelma!#REF!</definedName>
    <definedName name="N_Tavoite3Toiminto2Tulostavoite" localSheetId="13">[2]Suunnitelma!#REF!</definedName>
    <definedName name="N_Tavoite3Toiminto2Tulostavoite" localSheetId="16">[1]Suunnitelma!#REF!</definedName>
    <definedName name="N_Tavoite3Toiminto2Tulostavoite" localSheetId="5">Plan!#REF!</definedName>
    <definedName name="N_Tavoite3Toiminto2Tulostavoite" localSheetId="17">[2]Suunnitelma!#REF!</definedName>
    <definedName name="N_Tavoite3Toiminto2Tulostavoite" localSheetId="21">[3]Suunnitelma!#REF!</definedName>
    <definedName name="N_Tavoite3Toiminto2Tulostavoite" localSheetId="11">[4]Suunnitelma!#REF!</definedName>
    <definedName name="N_Tavoite3Toiminto2Tulostavoite" localSheetId="15">[2]Suunnitelma!#REF!</definedName>
    <definedName name="N_Tavoite3Toiminto2Tulostavoite">#REF!</definedName>
    <definedName name="N_Tavoite3Toiminto3" localSheetId="12">#REF!</definedName>
    <definedName name="N_Tavoite3Toiminto3" localSheetId="8">[1]Suunnitelma!#REF!</definedName>
    <definedName name="N_Tavoite3Toiminto3" localSheetId="9">[1]Suunnitelma!#REF!</definedName>
    <definedName name="N_Tavoite3Toiminto3" localSheetId="13">[2]Suunnitelma!#REF!</definedName>
    <definedName name="N_Tavoite3Toiminto3" localSheetId="16">[1]Suunnitelma!#REF!</definedName>
    <definedName name="N_Tavoite3Toiminto3" localSheetId="5">Plan!#REF!</definedName>
    <definedName name="N_Tavoite3Toiminto3" localSheetId="17">[2]Suunnitelma!#REF!</definedName>
    <definedName name="N_Tavoite3Toiminto3" localSheetId="21">[3]Suunnitelma!#REF!</definedName>
    <definedName name="N_Tavoite3Toiminto3" localSheetId="11">[4]Suunnitelma!#REF!</definedName>
    <definedName name="N_Tavoite3Toiminto3" localSheetId="15">[2]Suunnitelma!#REF!</definedName>
    <definedName name="N_Tavoite3Toiminto3">#REF!</definedName>
    <definedName name="N_Tavoite3Toiminto3Kuvaus" localSheetId="12">#REF!</definedName>
    <definedName name="N_Tavoite3Toiminto3Kuvaus" localSheetId="8">[1]Suunnitelma!#REF!</definedName>
    <definedName name="N_Tavoite3Toiminto3Kuvaus" localSheetId="9">[1]Suunnitelma!#REF!</definedName>
    <definedName name="N_Tavoite3Toiminto3Kuvaus" localSheetId="13">[2]Suunnitelma!#REF!</definedName>
    <definedName name="N_Tavoite3Toiminto3Kuvaus" localSheetId="16">[1]Suunnitelma!#REF!</definedName>
    <definedName name="N_Tavoite3Toiminto3Kuvaus" localSheetId="5">Plan!#REF!</definedName>
    <definedName name="N_Tavoite3Toiminto3Kuvaus" localSheetId="17">[2]Suunnitelma!#REF!</definedName>
    <definedName name="N_Tavoite3Toiminto3Kuvaus" localSheetId="21">[3]Suunnitelma!#REF!</definedName>
    <definedName name="N_Tavoite3Toiminto3Kuvaus" localSheetId="11">[4]Suunnitelma!#REF!</definedName>
    <definedName name="N_Tavoite3Toiminto3Kuvaus" localSheetId="15">[2]Suunnitelma!#REF!</definedName>
    <definedName name="N_Tavoite3Toiminto3Kuvaus">#REF!</definedName>
    <definedName name="N_Tavoite3Toiminto3Tulostavoite" localSheetId="12">#REF!</definedName>
    <definedName name="N_Tavoite3Toiminto3Tulostavoite" localSheetId="8">[1]Suunnitelma!#REF!</definedName>
    <definedName name="N_Tavoite3Toiminto3Tulostavoite" localSheetId="9">[1]Suunnitelma!#REF!</definedName>
    <definedName name="N_Tavoite3Toiminto3Tulostavoite" localSheetId="13">[2]Suunnitelma!#REF!</definedName>
    <definedName name="N_Tavoite3Toiminto3Tulostavoite" localSheetId="16">[1]Suunnitelma!#REF!</definedName>
    <definedName name="N_Tavoite3Toiminto3Tulostavoite" localSheetId="5">Plan!#REF!</definedName>
    <definedName name="N_Tavoite3Toiminto3Tulostavoite" localSheetId="17">[2]Suunnitelma!#REF!</definedName>
    <definedName name="N_Tavoite3Toiminto3Tulostavoite" localSheetId="21">[3]Suunnitelma!#REF!</definedName>
    <definedName name="N_Tavoite3Toiminto3Tulostavoite" localSheetId="11">[4]Suunnitelma!#REF!</definedName>
    <definedName name="N_Tavoite3Toiminto3Tulostavoite" localSheetId="15">[2]Suunnitelma!#REF!</definedName>
    <definedName name="N_Tavoite3Toiminto3Tulostavoite">#REF!</definedName>
    <definedName name="N_Tiivistelmä" localSheetId="12">#REF!</definedName>
    <definedName name="N_Tiivistelmä" localSheetId="5">Plan!$C$116</definedName>
    <definedName name="N_Tiivistelmä" localSheetId="11">#REF!</definedName>
    <definedName name="N_Tiivistelmä">#REF!</definedName>
    <definedName name="N_Tosiasiallisetedunsaajat">'Sökandens uppgifter'!$L$88</definedName>
    <definedName name="N_Tosomistajahenkilötunnus1">'Sökandens uppgifter'!$B$102</definedName>
    <definedName name="N_Tosomistajahenkilötunnus2">'Sökandens uppgifter'!$B$106</definedName>
    <definedName name="N_Tosomistajahenkilötunnus3">'Sökandens uppgifter'!$B$110</definedName>
    <definedName name="N_Tosomistajanimi1">'Sökandens uppgifter'!$B$100</definedName>
    <definedName name="N_Tosomistajanimi2">'Sökandens uppgifter'!$B$104</definedName>
    <definedName name="N_Tosomistajanimi3">'Sökandens uppgifter'!$B$108</definedName>
    <definedName name="N_Vaikuttavuus" localSheetId="5">Plan!$C$106</definedName>
    <definedName name="N_Vaikuttavuus" localSheetId="11">[4]Suunnitelma!#REF!</definedName>
    <definedName name="N_Vaikuttavuus">#REF!</definedName>
    <definedName name="N_Varayhteyshenkilönnimi">'Sökandens uppgifter'!$B$79</definedName>
    <definedName name="N_Varayhteyshenkilönnumero">'Sökandens uppgifter'!$B$81</definedName>
    <definedName name="N_Varayhteyshenkilönsposti">'Sökandens uppgifter'!$F$81</definedName>
    <definedName name="N_Viestintäsuunnitelma" localSheetId="12">#REF!</definedName>
    <definedName name="N_Viestintäsuunnitelma" localSheetId="13">[2]Suunnitelma!#REF!</definedName>
    <definedName name="N_Viestintäsuunnitelma" localSheetId="5">Plan!#REF!</definedName>
    <definedName name="N_Viestintäsuunnitelma" localSheetId="17">[2]Suunnitelma!#REF!</definedName>
    <definedName name="N_Viestintäsuunnitelma" localSheetId="21">[5]Suunnitelma!#REF!</definedName>
    <definedName name="N_Viestintäsuunnitelma" localSheetId="11">[4]Suunnitelma!#REF!</definedName>
    <definedName name="N_Viestintäsuunnitelma" localSheetId="15">[2]Suunnitelma!#REF!</definedName>
    <definedName name="N_Viestintäsuunnitelma">#REF!</definedName>
    <definedName name="N_VälillisetKustannuksetKerroin" localSheetId="12">'Grundläggande information om bu'!$C$2</definedName>
    <definedName name="N_VälillisetKustannuksetKerroin" localSheetId="8">'[1]Budjetin perustiedot'!$C$4</definedName>
    <definedName name="N_VälillisetKustannuksetKerroin" localSheetId="9">'[1]Budjetin perustiedot'!$C$4</definedName>
    <definedName name="N_VälillisetKustannuksetKerroin" localSheetId="13">#REF!</definedName>
    <definedName name="N_VälillisetKustannuksetKerroin" localSheetId="16">'[1]Budjetin perustiedot'!$C$4</definedName>
    <definedName name="N_VälillisetKustannuksetKerroin" localSheetId="5">'[1]Budjetin perustiedot'!$C$4</definedName>
    <definedName name="N_VälillisetKustannuksetKerroin" localSheetId="17">#REF!</definedName>
    <definedName name="N_VälillisetKustannuksetKerroin" localSheetId="21">'[3]Budjetin perustiedot'!#REF!</definedName>
    <definedName name="N_VälillisetKustannuksetKerroin" localSheetId="11">'[4]Budjetin perustiedot'!#REF!</definedName>
    <definedName name="N_VälillisetKustannuksetKerroin" localSheetId="15">#REF!</definedName>
    <definedName name="N_VälillisetKustannuksetKerroin">#REF!</definedName>
    <definedName name="N_Yhteyshenkilönnimi">'Sökandens uppgifter'!$B$70</definedName>
    <definedName name="N_Yhteyshenkilönnumero">'Sökandens uppgifter'!$B$72</definedName>
    <definedName name="N_Yhteyshenkilönsposti">'Sökandens uppgifter'!$F$72</definedName>
    <definedName name="N_Yleinennro">'Sökandens uppgifter'!$B$68</definedName>
    <definedName name="N_Ytunnus">'Sökandens uppgifter'!$B$59</definedName>
    <definedName name="tavoite23" localSheetId="11">[1]Suunnitelma!#REF!</definedName>
    <definedName name="tavoite23">[1]Suunnitelma!#REF!</definedName>
    <definedName name="tavoite5" localSheetId="11">[1]Suunnitelma!#REF!</definedName>
    <definedName name="tavoite5">[1]Suunnitelma!#REF!</definedName>
    <definedName name="tavoitetoimintakuvaus" localSheetId="11">[1]Suunnitelma!#REF!</definedName>
    <definedName name="tavoitetoimintakuvaus">[1]Suunnitelma!#REF!</definedName>
    <definedName name="_xlnm.Print_Area" localSheetId="14">'Anläggningstillgångar och fast '!$B$2:$F$23</definedName>
    <definedName name="_xlnm.Print_Area" localSheetId="2">'EU-finansiering 3 år'!$B$6:$F$34</definedName>
    <definedName name="_xlnm.Print_Area" localSheetId="18">Finansiering!$G$4:$J$43</definedName>
    <definedName name="_xlnm.Print_Area" localSheetId="12">'Grundläggande information om bu'!#REF!</definedName>
    <definedName name="_xlnm.Print_Area" localSheetId="13">'Köpta tjänster'!$B$2:$E$21</definedName>
    <definedName name="_xlnm.Print_Area" localSheetId="5">Plan!$B$2:$L$117</definedName>
    <definedName name="_xlnm.Print_Area" localSheetId="17">'Projektets kostnader'!$B$2:$D$26</definedName>
    <definedName name="_xlnm.Print_Area" localSheetId="4">Samarbetsaktörer!$B$5:$K$91</definedName>
    <definedName name="_xlnm.Print_Area" localSheetId="1">'Sökandens uppgifter'!$B$2:$J$124</definedName>
    <definedName name="_xlnm.Print_Area" localSheetId="6">Tidsplan!$B$2:$K$75</definedName>
    <definedName name="_xlnm.Print_Area" localSheetId="11">Upphandling!$C$3:$K$43</definedName>
    <definedName name="_xlnm.Print_Area" localSheetId="7">'Åtgärdernas typer och teman'!$B$4:$D$10</definedName>
    <definedName name="_xlnm.Print_Area" localSheetId="3">Överföringsmottagare!$B$5:$K$104</definedName>
    <definedName name="_xlnm.Print_Area" localSheetId="15">'Övriga projektkostnader'!$B$2:$E$13</definedName>
    <definedName name="Z_4B7031FE_A209_4425_A537_9C5805C2F335_.wvu.PrintArea" localSheetId="8" hidden="1">'Indikatorer SM 1'!$D$1:$M$21</definedName>
    <definedName name="Z_4B7031FE_A209_4425_A537_9C5805C2F335_.wvu.PrintArea" localSheetId="9" hidden="1">'Indikatorer SM 2'!$D$1:$M$21</definedName>
    <definedName name="Z_4B7031FE_A209_4425_A537_9C5805C2F335_.wvu.PrintArea" localSheetId="5" hidden="1">Plan!$C$2:$M$117</definedName>
    <definedName name="Z_4B7031FE_A209_4425_A537_9C5805C2F335_.wvu.PrintArea" localSheetId="1" hidden="1">'Sökandens uppgifter'!$B$2:$K$129</definedName>
  </definedNames>
  <calcPr calcId="191029"/>
  <customWorkbookViews>
    <customWorkbookView name="Mauriala Kristiina SM - Oma näkymä" guid="{4B7031FE-A209-4425-A537-9C5805C2F335}" mergeInterval="0" personalView="1" maximized="1" windowWidth="1916" windowHeight="927" activeSheetId="3"/>
  </customWorkbookViews>
</workbook>
</file>

<file path=xl/calcChain.xml><?xml version="1.0" encoding="utf-8"?>
<calcChain xmlns="http://schemas.openxmlformats.org/spreadsheetml/2006/main">
  <c r="D8" i="131" l="1"/>
  <c r="D7" i="131"/>
  <c r="D6" i="131"/>
  <c r="I26" i="132" l="1"/>
  <c r="I29" i="132"/>
  <c r="I68" i="132"/>
  <c r="I71" i="132"/>
  <c r="I110" i="132"/>
  <c r="I113" i="132"/>
  <c r="I152" i="132"/>
  <c r="I155" i="132"/>
  <c r="I194" i="132"/>
  <c r="I197" i="132"/>
  <c r="H7" i="109" l="1"/>
  <c r="D5" i="131"/>
  <c r="D9" i="131" s="1"/>
  <c r="C8" i="130"/>
  <c r="E2" i="130"/>
  <c r="C21" i="129"/>
  <c r="E2" i="129"/>
  <c r="C10" i="128"/>
  <c r="C2" i="128"/>
  <c r="J90" i="120"/>
  <c r="J87" i="120"/>
  <c r="J85" i="120"/>
  <c r="J82" i="120"/>
  <c r="J80" i="120"/>
  <c r="J77" i="120"/>
  <c r="D4" i="131" l="1"/>
  <c r="L58" i="123"/>
  <c r="L81" i="122"/>
  <c r="J115" i="120"/>
  <c r="J110" i="120"/>
  <c r="J105" i="120"/>
  <c r="J100" i="120"/>
  <c r="J95" i="120"/>
  <c r="J72" i="120"/>
  <c r="I67" i="120"/>
  <c r="J60" i="120"/>
  <c r="J50" i="120"/>
  <c r="J47" i="120"/>
  <c r="J43" i="120"/>
  <c r="C25" i="131" l="1"/>
  <c r="H4" i="109"/>
  <c r="J32" i="119"/>
  <c r="J25" i="119"/>
  <c r="J21" i="119"/>
  <c r="I102" i="100" l="1"/>
  <c r="I95" i="100"/>
  <c r="I88" i="100"/>
  <c r="I81" i="100"/>
  <c r="I74" i="100"/>
  <c r="I67" i="100"/>
  <c r="I60" i="100"/>
  <c r="I53" i="100"/>
  <c r="I46" i="100"/>
  <c r="I39" i="100"/>
  <c r="I32" i="100"/>
  <c r="I25" i="100"/>
  <c r="I18" i="100"/>
  <c r="I89" i="101"/>
  <c r="I83" i="101"/>
  <c r="I77" i="101"/>
  <c r="I71" i="101"/>
  <c r="I65" i="101"/>
  <c r="I59" i="101"/>
  <c r="I53" i="101"/>
  <c r="I47" i="101"/>
  <c r="I44" i="101"/>
  <c r="I41" i="101"/>
  <c r="I35" i="101"/>
  <c r="I29" i="101"/>
  <c r="I23" i="101"/>
  <c r="I17" i="101"/>
  <c r="J32" i="109" l="1"/>
  <c r="C9" i="26" l="1"/>
  <c r="C26" i="110"/>
  <c r="H44" i="109"/>
  <c r="B27" i="109"/>
  <c r="C27" i="109"/>
  <c r="D27" i="109"/>
  <c r="E27" i="109"/>
  <c r="F27" i="109"/>
  <c r="B28" i="109"/>
  <c r="C28" i="109"/>
  <c r="D28" i="109"/>
  <c r="E28" i="109"/>
  <c r="F28" i="109"/>
  <c r="B29" i="109"/>
  <c r="C29" i="109"/>
  <c r="D29" i="109"/>
  <c r="E29" i="109"/>
  <c r="F29" i="109"/>
  <c r="B30" i="109"/>
  <c r="C30" i="109"/>
  <c r="D30" i="109"/>
  <c r="E30" i="109"/>
  <c r="F30" i="109"/>
  <c r="B31" i="109"/>
  <c r="C31" i="109"/>
  <c r="D31" i="109"/>
  <c r="E31" i="109"/>
  <c r="F31" i="109"/>
  <c r="C24" i="85"/>
  <c r="I11" i="100" l="1"/>
  <c r="H73" i="4" l="1"/>
  <c r="H67" i="4"/>
  <c r="H61" i="4"/>
  <c r="H55" i="4"/>
  <c r="H49" i="4"/>
  <c r="H43" i="4"/>
  <c r="H37" i="4"/>
  <c r="H31" i="4"/>
  <c r="H25" i="4"/>
  <c r="H13" i="4"/>
  <c r="H19" i="4"/>
  <c r="H7" i="4"/>
  <c r="I11" i="101"/>
  <c r="D5" i="26" l="1"/>
  <c r="B41" i="1"/>
  <c r="B124" i="1"/>
  <c r="D23" i="110" l="1"/>
  <c r="D24" i="110" s="1"/>
  <c r="D22" i="109" l="1"/>
  <c r="D23" i="109"/>
  <c r="D24" i="109"/>
  <c r="D25" i="109"/>
  <c r="D26" i="109"/>
  <c r="D21" i="109"/>
  <c r="F22" i="109"/>
  <c r="F23" i="109"/>
  <c r="F24" i="109"/>
  <c r="F25" i="109"/>
  <c r="F26" i="109"/>
  <c r="F21" i="109"/>
  <c r="E22" i="109"/>
  <c r="E23" i="109"/>
  <c r="E24" i="109"/>
  <c r="E25" i="109"/>
  <c r="E26" i="109"/>
  <c r="E21" i="109"/>
  <c r="F33" i="109" l="1"/>
  <c r="E33" i="109"/>
  <c r="D33" i="109"/>
  <c r="C22" i="109"/>
  <c r="C23" i="109"/>
  <c r="C24" i="109"/>
  <c r="C25" i="109"/>
  <c r="C26" i="109"/>
  <c r="C21" i="109"/>
  <c r="B22" i="109"/>
  <c r="B23" i="109"/>
  <c r="B24" i="109"/>
  <c r="B25" i="109"/>
  <c r="B26" i="109"/>
  <c r="B21" i="109"/>
  <c r="C33" i="109" l="1"/>
  <c r="H36" i="109" s="1"/>
  <c r="B33" i="109"/>
  <c r="H35" i="109" s="1"/>
  <c r="H37" i="109"/>
  <c r="H38" i="109" l="1"/>
  <c r="F2" i="85" l="1"/>
  <c r="I11" i="109" l="1"/>
  <c r="I16" i="109" l="1"/>
  <c r="D4" i="110" l="1"/>
  <c r="E9" i="110" s="1"/>
  <c r="C8" i="26"/>
  <c r="J40" i="109"/>
  <c r="J41" i="109" s="1"/>
  <c r="E10" i="110" l="1"/>
  <c r="E14" i="110"/>
  <c r="E13" i="110"/>
  <c r="E20" i="110"/>
  <c r="E19" i="110"/>
  <c r="E15" i="110"/>
  <c r="E22" i="110"/>
  <c r="E21" i="110"/>
  <c r="E16" i="110"/>
  <c r="E11" i="110"/>
  <c r="E18" i="110"/>
  <c r="E17" i="110"/>
  <c r="E12" i="110"/>
  <c r="E23" i="110" l="1"/>
  <c r="E24" i="1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Virtanen Sanna SM</author>
  </authors>
  <commentList>
    <comment ref="C1" authorId="0" shapeId="0" xr:uid="{00000000-0006-0000-0D00-000001000000}">
      <text>
        <r>
          <rPr>
            <b/>
            <sz val="9"/>
            <color indexed="81"/>
            <rFont val="Tahoma"/>
            <family val="2"/>
          </rPr>
          <t>Virtanen Sanna SM:</t>
        </r>
        <r>
          <rPr>
            <sz val="9"/>
            <color indexed="81"/>
            <rFont val="Tahoma"/>
            <family val="2"/>
          </rPr>
          <t xml:space="preserve">
mikä tämä on?</t>
        </r>
      </text>
    </comment>
  </commentList>
</comments>
</file>

<file path=xl/sharedStrings.xml><?xml version="1.0" encoding="utf-8"?>
<sst xmlns="http://schemas.openxmlformats.org/spreadsheetml/2006/main" count="834" uniqueCount="822">
  <si>
    <r>
      <rPr>
        <sz val="12"/>
        <rFont val="Arial"/>
        <family val="2"/>
      </rPr>
      <t>Ny ansökan</t>
    </r>
  </si>
  <si>
    <r>
      <rPr>
        <sz val="12"/>
        <rFont val="Arial"/>
        <family val="2"/>
      </rPr>
      <t>Hakija</t>
    </r>
  </si>
  <si>
    <r>
      <rPr>
        <sz val="12"/>
        <rFont val="Arial"/>
        <family val="2"/>
      </rPr>
      <t>Ja</t>
    </r>
  </si>
  <si>
    <r>
      <rPr>
        <sz val="12"/>
        <rFont val="Arial"/>
        <family val="2"/>
      </rPr>
      <t>Nej</t>
    </r>
  </si>
  <si>
    <r>
      <rPr>
        <b/>
        <sz val="12"/>
        <rFont val="Arial"/>
        <family val="2"/>
      </rPr>
      <t>Övrig EU-finansiering</t>
    </r>
  </si>
  <si>
    <r>
      <rPr>
        <sz val="12"/>
        <rFont val="Arial"/>
        <family val="2"/>
      </rPr>
      <t>Finansieringskälla/program:</t>
    </r>
  </si>
  <si>
    <r>
      <rPr>
        <sz val="12"/>
        <rFont val="Arial"/>
        <family val="2"/>
      </rPr>
      <t xml:space="preserve">Finansieringsbelopp: </t>
    </r>
  </si>
  <si>
    <r>
      <rPr>
        <sz val="12"/>
        <rFont val="Arial"/>
        <family val="2"/>
      </rPr>
      <t>Den sökande organisationens namn:</t>
    </r>
  </si>
  <si>
    <r>
      <rPr>
        <sz val="12"/>
        <rFont val="Arial"/>
        <family val="2"/>
      </rPr>
      <t>Den sökande organisationens namn på engelska:</t>
    </r>
  </si>
  <si>
    <r>
      <rPr>
        <u/>
        <sz val="12"/>
        <color theme="10"/>
        <rFont val="Arial"/>
        <family val="2"/>
      </rPr>
      <t>Samarbetsaktörer</t>
    </r>
  </si>
  <si>
    <r>
      <rPr>
        <b/>
        <sz val="12"/>
        <rFont val="Arial"/>
        <family val="2"/>
      </rPr>
      <t>Styrgrupp</t>
    </r>
  </si>
  <si>
    <r>
      <rPr>
        <sz val="12"/>
        <rFont val="Arial"/>
        <family val="2"/>
      </rPr>
      <t>Definition av samarbetsaktör:</t>
    </r>
  </si>
  <si>
    <r>
      <rPr>
        <sz val="12"/>
        <rFont val="Arial"/>
        <family val="2"/>
      </rPr>
      <t>• En samarbetsaktör deltar i projektets aktiviteter och kan genomföra en del av dem.</t>
    </r>
  </si>
  <si>
    <r>
      <rPr>
        <sz val="12"/>
        <rFont val="Arial"/>
        <family val="2"/>
      </rPr>
      <t>• Samarbetsaktörens kostnader täcks inte ur projektmedlen.</t>
    </r>
  </si>
  <si>
    <r>
      <rPr>
        <sz val="12"/>
        <rFont val="Arial"/>
        <family val="2"/>
      </rPr>
      <t>• En andel av EU-finansieringen överförs inte till samarbetsaktören.</t>
    </r>
  </si>
  <si>
    <r>
      <rPr>
        <sz val="12"/>
        <rFont val="Arial"/>
        <family val="2"/>
      </rPr>
      <t>• En samarbetsaktör kan delta i projektets gemensamma finansiering.</t>
    </r>
  </si>
  <si>
    <r>
      <rPr>
        <sz val="12"/>
        <rFont val="Arial"/>
        <family val="2"/>
      </rPr>
      <t>Projektets namn på engelska</t>
    </r>
  </si>
  <si>
    <r>
      <rPr>
        <b/>
        <sz val="12"/>
        <rFont val="Arial"/>
        <family val="2"/>
        <scheme val="minor"/>
      </rPr>
      <t>TIDSPLAN</t>
    </r>
  </si>
  <si>
    <r>
      <rPr>
        <b/>
        <sz val="12"/>
        <rFont val="Arial"/>
        <family val="2"/>
        <scheme val="minor"/>
      </rPr>
      <t>Period</t>
    </r>
  </si>
  <si>
    <r>
      <rPr>
        <sz val="12"/>
        <rFont val="Arial"/>
        <family val="2"/>
        <scheme val="minor"/>
      </rPr>
      <t>Verksamhet som genomförs under perioden</t>
    </r>
  </si>
  <si>
    <r>
      <rPr>
        <sz val="12"/>
        <rFont val="Arial"/>
        <family val="2"/>
      </rPr>
      <t>Upphandlingsobjekt</t>
    </r>
  </si>
  <si>
    <r>
      <rPr>
        <sz val="12"/>
        <rFont val="Arial"/>
        <family val="2"/>
      </rPr>
      <t>Upphandlande enhet</t>
    </r>
  </si>
  <si>
    <r>
      <rPr>
        <sz val="12"/>
        <rFont val="Arial"/>
        <family val="2"/>
      </rPr>
      <t>Har upphandlingen överklagats till marknadsdomstolen?</t>
    </r>
  </si>
  <si>
    <r>
      <rPr>
        <sz val="10"/>
        <rFont val="Arial"/>
        <family val="2"/>
      </rPr>
      <t>Öppet förfarande</t>
    </r>
  </si>
  <si>
    <r>
      <rPr>
        <sz val="10"/>
        <rFont val="Arial"/>
        <family val="2"/>
      </rPr>
      <t>Begränsat förfarande</t>
    </r>
  </si>
  <si>
    <r>
      <rPr>
        <sz val="10"/>
        <rFont val="Arial"/>
        <family val="2"/>
      </rPr>
      <t>Förhandlingsförfarande</t>
    </r>
  </si>
  <si>
    <r>
      <rPr>
        <sz val="10"/>
        <rFont val="Arial"/>
        <family val="2"/>
      </rPr>
      <t>Direktupphandling</t>
    </r>
  </si>
  <si>
    <r>
      <rPr>
        <sz val="10"/>
        <rFont val="Arial"/>
        <family val="2"/>
      </rPr>
      <t>Konkurrensmässigt förhandlingsförfarande</t>
    </r>
  </si>
  <si>
    <r>
      <rPr>
        <sz val="10"/>
        <rFont val="Arial"/>
        <family val="2"/>
      </rPr>
      <t>Ramarrangemang</t>
    </r>
  </si>
  <si>
    <r>
      <rPr>
        <sz val="10"/>
        <rFont val="Arial"/>
        <family val="2"/>
      </rPr>
      <t>Planeringstävling</t>
    </r>
  </si>
  <si>
    <r>
      <rPr>
        <sz val="10"/>
        <rFont val="Arial"/>
        <family val="2"/>
      </rPr>
      <t>Annat förfarande</t>
    </r>
  </si>
  <si>
    <r>
      <rPr>
        <sz val="12"/>
        <rFont val="Arial"/>
        <family val="2"/>
      </rPr>
      <t>Upphandlingsannons</t>
    </r>
  </si>
  <si>
    <r>
      <rPr>
        <sz val="12"/>
        <rFont val="Arial"/>
        <family val="2"/>
      </rPr>
      <t>Anbudsbegäran</t>
    </r>
  </si>
  <si>
    <r>
      <rPr>
        <sz val="12"/>
        <rFont val="Arial"/>
        <family val="2"/>
      </rPr>
      <t>Upphandlingsbeslut</t>
    </r>
  </si>
  <si>
    <r>
      <rPr>
        <sz val="12"/>
        <rFont val="Arial"/>
        <family val="2"/>
      </rPr>
      <t>Avtal</t>
    </r>
  </si>
  <si>
    <r>
      <rPr>
        <sz val="12"/>
        <rFont val="Arial"/>
        <family val="2"/>
      </rPr>
      <t>Annat upphandlingsdokument</t>
    </r>
  </si>
  <si>
    <r>
      <rPr>
        <sz val="12"/>
        <rFont val="Arial"/>
        <family val="2"/>
      </rPr>
      <t>Öppningsprotokoll</t>
    </r>
  </si>
  <si>
    <r>
      <rPr>
        <sz val="12"/>
        <rFont val="Arial"/>
        <family val="2"/>
      </rPr>
      <t>Typ</t>
    </r>
  </si>
  <si>
    <r>
      <rPr>
        <sz val="12"/>
        <rFont val="Arial"/>
        <family val="2"/>
      </rPr>
      <t>Vilken aktör upphandlar utrustningen, tjänsten, byggnaden etc. som definieras i föregående punkt?</t>
    </r>
  </si>
  <si>
    <r>
      <rPr>
        <sz val="12"/>
        <rFont val="Arial"/>
        <family val="2"/>
      </rPr>
      <t>Om upphandlingen har överklagats till marknadsdomstolen, ange här datumet för överklagandet och information om läget gällande behandlingen av ärendet i marknadsdomstolen.</t>
    </r>
  </si>
  <si>
    <r>
      <rPr>
        <b/>
        <sz val="12"/>
        <rFont val="Arial"/>
        <family val="2"/>
      </rPr>
      <t xml:space="preserve">Följande dokument ska bifogas till ansökan: </t>
    </r>
  </si>
  <si>
    <r>
      <rPr>
        <u/>
        <sz val="12"/>
        <color theme="10"/>
        <rFont val="Arial"/>
        <family val="2"/>
      </rPr>
      <t>Underskrift</t>
    </r>
  </si>
  <si>
    <r>
      <rPr>
        <sz val="12"/>
        <rFont val="Arial"/>
        <family val="2"/>
      </rPr>
      <t>Ort</t>
    </r>
  </si>
  <si>
    <r>
      <rPr>
        <sz val="12"/>
        <rFont val="Arial"/>
        <family val="2"/>
      </rPr>
      <t>Namnförtydligande</t>
    </r>
  </si>
  <si>
    <r>
      <rPr>
        <sz val="12"/>
        <rFont val="Arial"/>
        <family val="2"/>
      </rPr>
      <t>Datum</t>
    </r>
  </si>
  <si>
    <r>
      <rPr>
        <sz val="12"/>
        <rFont val="Arial"/>
        <family val="2"/>
      </rPr>
      <t xml:space="preserve">Den sökande kan ge sitt samtycke till elektronisk delgivning av beslut. Beslutet delges då den berörda sökanden elektroniskt via ett system. Elektronisk delgivning regleras i lagen om elektronisk kommunikation i myndigheternas verksamhet (13/2003). </t>
    </r>
  </si>
  <si>
    <r>
      <rPr>
        <b/>
        <sz val="12"/>
        <rFont val="Arial"/>
        <family val="2"/>
      </rPr>
      <t>Ansökan undertecknas av personer som har firmateckningsrätt i organisationen.</t>
    </r>
  </si>
  <si>
    <r>
      <rPr>
        <sz val="12"/>
        <rFont val="Arial"/>
        <family val="2"/>
      </rPr>
      <t>Ställning i organisationen</t>
    </r>
  </si>
  <si>
    <r>
      <rPr>
        <sz val="12"/>
        <rFont val="Arial"/>
        <family val="2"/>
      </rPr>
      <t>Den sökande organisationens namn</t>
    </r>
  </si>
  <si>
    <r>
      <rPr>
        <sz val="12"/>
        <rFont val="Arial"/>
        <family val="2"/>
      </rPr>
      <t>Projektets namn</t>
    </r>
  </si>
  <si>
    <r>
      <rPr>
        <sz val="12"/>
        <rFont val="Arial"/>
        <family val="2"/>
      </rPr>
      <t>Ytterligare information:</t>
    </r>
  </si>
  <si>
    <r>
      <rPr>
        <sz val="12"/>
        <rFont val="Arial"/>
        <family val="2"/>
      </rPr>
      <t>Välj</t>
    </r>
  </si>
  <si>
    <r>
      <rPr>
        <sz val="12"/>
        <rFont val="Arial"/>
        <family val="2"/>
      </rPr>
      <t>EU-finansieringsandel %</t>
    </r>
  </si>
  <si>
    <r>
      <rPr>
        <sz val="10"/>
        <rFont val="Arial"/>
        <family val="2"/>
      </rPr>
      <t>Grund för lönen</t>
    </r>
  </si>
  <si>
    <r>
      <rPr>
        <b/>
        <sz val="12"/>
        <rFont val="Arial"/>
        <family val="2"/>
      </rPr>
      <t>Euro</t>
    </r>
  </si>
  <si>
    <r>
      <rPr>
        <b/>
        <sz val="12"/>
        <rFont val="Arial"/>
        <family val="2"/>
      </rPr>
      <t>TOTALT</t>
    </r>
  </si>
  <si>
    <r>
      <rPr>
        <b/>
        <sz val="12"/>
        <rFont val="Arial"/>
        <family val="2"/>
      </rPr>
      <t>Förklaring</t>
    </r>
  </si>
  <si>
    <r>
      <rPr>
        <u/>
        <sz val="12"/>
        <color theme="10"/>
        <rFont val="Arial"/>
        <family val="2"/>
      </rPr>
      <t>Finansiering</t>
    </r>
  </si>
  <si>
    <r>
      <rPr>
        <sz val="12"/>
        <rFont val="Arial"/>
        <family val="2"/>
      </rPr>
      <t>Yksityinen</t>
    </r>
  </si>
  <si>
    <r>
      <rPr>
        <sz val="12"/>
        <rFont val="Arial"/>
        <family val="2"/>
      </rPr>
      <t>Julkinen</t>
    </r>
  </si>
  <si>
    <r>
      <rPr>
        <sz val="12"/>
        <rFont val="Arial"/>
        <family val="2"/>
      </rPr>
      <t>Kontrollruta (ska visa noll)</t>
    </r>
  </si>
  <si>
    <r>
      <rPr>
        <u/>
        <sz val="12"/>
        <color theme="10"/>
        <rFont val="Arial"/>
        <family val="2"/>
      </rPr>
      <t>Projektets kostnader</t>
    </r>
  </si>
  <si>
    <r>
      <rPr>
        <b/>
        <sz val="12"/>
        <rFont val="Arial"/>
        <family val="2"/>
      </rPr>
      <t>Direkta kostnader</t>
    </r>
  </si>
  <si>
    <r>
      <rPr>
        <b/>
        <sz val="12"/>
        <rFont val="Arial"/>
        <family val="2"/>
      </rPr>
      <t>Indirekta kostnader</t>
    </r>
  </si>
  <si>
    <r>
      <rPr>
        <b/>
        <sz val="12"/>
        <rFont val="Arial"/>
        <family val="2"/>
      </rPr>
      <t>ÅRSSPECIFIK BUDGETERING</t>
    </r>
  </si>
  <si>
    <r>
      <rPr>
        <sz val="12"/>
        <rFont val="Arial"/>
        <family val="2"/>
      </rPr>
      <t>År</t>
    </r>
  </si>
  <si>
    <r>
      <rPr>
        <sz val="12"/>
        <rFont val="Arial"/>
        <family val="2"/>
      </rPr>
      <t>Motiveringar till ansökan om förskott</t>
    </r>
  </si>
  <si>
    <r>
      <rPr>
        <b/>
        <sz val="12"/>
        <rFont val="Arial"/>
        <family val="2"/>
      </rPr>
      <t>Förskott som söks i euro</t>
    </r>
  </si>
  <si>
    <r>
      <rPr>
        <b/>
        <sz val="12"/>
        <rFont val="Arial"/>
        <family val="2"/>
      </rPr>
      <t>ANVISNING</t>
    </r>
  </si>
  <si>
    <r>
      <rPr>
        <u/>
        <sz val="12"/>
        <color theme="10"/>
        <rFont val="Arial"/>
        <family val="2"/>
      </rPr>
      <t>Tidsplan</t>
    </r>
  </si>
  <si>
    <r>
      <rPr>
        <u/>
        <sz val="12"/>
        <color theme="10"/>
        <rFont val="Arial"/>
        <family val="2"/>
      </rPr>
      <t>Förskott</t>
    </r>
  </si>
  <si>
    <r>
      <rPr>
        <u/>
        <sz val="12"/>
        <color theme="10"/>
        <rFont val="Arial"/>
        <family val="2"/>
      </rPr>
      <t>TILLBAKA TILL PÄRMSIDAN</t>
    </r>
  </si>
  <si>
    <r>
      <rPr>
        <sz val="12"/>
        <rFont val="Arial"/>
        <family val="2"/>
      </rPr>
      <t>Formuläret är skrivskyddat så att endast de punkter som ska fyllas i kan väljas och redigeras.</t>
    </r>
  </si>
  <si>
    <r>
      <rPr>
        <b/>
        <sz val="12"/>
        <rFont val="Arial"/>
        <family val="2"/>
      </rPr>
      <t>Särskilt mål</t>
    </r>
  </si>
  <si>
    <r>
      <rPr>
        <sz val="10"/>
        <rFont val="Arial"/>
        <family val="2"/>
      </rPr>
      <t>Särskild åtgärd</t>
    </r>
  </si>
  <si>
    <r>
      <rPr>
        <sz val="10"/>
        <rFont val="Arial"/>
        <family val="2"/>
      </rPr>
      <t>Projektunderstöd</t>
    </r>
  </si>
  <si>
    <r>
      <rPr>
        <sz val="10"/>
        <rFont val="Arial"/>
        <family val="2"/>
      </rPr>
      <t>Operativt stöd</t>
    </r>
  </si>
  <si>
    <r>
      <rPr>
        <b/>
        <sz val="12"/>
        <rFont val="Arial"/>
        <family val="2"/>
      </rPr>
      <t xml:space="preserve">Totalt </t>
    </r>
  </si>
  <si>
    <r>
      <rPr>
        <b/>
        <sz val="12"/>
        <rFont val="Arial"/>
        <family val="2"/>
      </rPr>
      <t>Aktivitet som kostnaden anknyter till</t>
    </r>
  </si>
  <si>
    <r>
      <rPr>
        <b/>
        <sz val="12"/>
        <rFont val="Arial"/>
        <family val="2"/>
      </rPr>
      <t>Kostnad</t>
    </r>
  </si>
  <si>
    <r>
      <rPr>
        <sz val="12"/>
        <rFont val="Arial"/>
        <family val="2"/>
      </rPr>
      <t>Överskrider upphandlingen EU-tröskelvärdet?</t>
    </r>
  </si>
  <si>
    <r>
      <rPr>
        <sz val="12"/>
        <rFont val="Arial"/>
        <family val="2"/>
      </rPr>
      <t>Är det fråga om en upphandling enligt försvars- och säkerhetsupphandlingslagen?</t>
    </r>
  </si>
  <si>
    <r>
      <rPr>
        <sz val="12"/>
        <rFont val="Arial"/>
        <family val="2"/>
      </rPr>
      <t>Motiveringar till det valda upphandlingsförfarandet och annan information om upphandlingen</t>
    </r>
  </si>
  <si>
    <r>
      <rPr>
        <sz val="12"/>
        <rFont val="Arial"/>
        <family val="2"/>
      </rPr>
      <t>Beslut om upphandlingsförfarande</t>
    </r>
  </si>
  <si>
    <r>
      <rPr>
        <sz val="12"/>
        <rFont val="Arial"/>
        <family val="2"/>
      </rPr>
      <t>Ange här objektet för upphandlingen, som kan vara exempelvis utrustning, en tjänst eller en byggnad.</t>
    </r>
  </si>
  <si>
    <r>
      <rPr>
        <sz val="10"/>
        <rFont val="Arial"/>
        <family val="2"/>
      </rPr>
      <t>Understödstyper</t>
    </r>
  </si>
  <si>
    <r>
      <rPr>
        <sz val="10"/>
        <rFont val="Arial"/>
        <family val="2"/>
      </rPr>
      <t>Projektunderstöd (upphandling)</t>
    </r>
  </si>
  <si>
    <r>
      <rPr>
        <sz val="10"/>
        <rFont val="Arial"/>
        <family val="2"/>
      </rPr>
      <t>Nödhjälp</t>
    </r>
  </si>
  <si>
    <r>
      <rPr>
        <sz val="12"/>
        <rFont val="Arial"/>
        <family val="2"/>
      </rPr>
      <t xml:space="preserve">Har annan EU-finansiering sökts för projektet? </t>
    </r>
  </si>
  <si>
    <r>
      <rPr>
        <sz val="12"/>
        <rFont val="Arial"/>
        <family val="2"/>
      </rPr>
      <t>Den sökande organisationens FO-nummer:</t>
    </r>
  </si>
  <si>
    <r>
      <rPr>
        <sz val="12"/>
        <rFont val="Arial"/>
        <family val="2"/>
      </rPr>
      <t>Den sökande organisationens postnummer:</t>
    </r>
  </si>
  <si>
    <r>
      <rPr>
        <sz val="12"/>
        <rFont val="Arial"/>
        <family val="2"/>
      </rPr>
      <t>Den sökande organisationens postort:</t>
    </r>
  </si>
  <si>
    <r>
      <rPr>
        <sz val="12"/>
        <rFont val="Arial"/>
        <family val="2"/>
      </rPr>
      <t>Får e-postadressen användas för fondens kommunikation?</t>
    </r>
  </si>
  <si>
    <r>
      <rPr>
        <u/>
        <sz val="12"/>
        <color theme="10"/>
        <rFont val="Arial"/>
        <family val="2"/>
      </rPr>
      <t>Överföringsmottagare</t>
    </r>
  </si>
  <si>
    <r>
      <rPr>
        <sz val="12"/>
        <rFont val="Arial"/>
        <family val="2"/>
      </rPr>
      <t>Namn på överföringsmottagare 1:</t>
    </r>
  </si>
  <si>
    <r>
      <rPr>
        <b/>
        <sz val="12"/>
        <rFont val="Arial"/>
        <family val="2"/>
      </rPr>
      <t>PLAN</t>
    </r>
  </si>
  <si>
    <r>
      <rPr>
        <sz val="10"/>
        <rFont val="Arial"/>
        <family val="2"/>
      </rPr>
      <t>Ja/Nej</t>
    </r>
  </si>
  <si>
    <r>
      <rPr>
        <sz val="10"/>
        <rFont val="Arial"/>
        <family val="2"/>
      </rPr>
      <t>Särskilda prioriteringar</t>
    </r>
  </si>
  <si>
    <r>
      <rPr>
        <sz val="10"/>
        <rFont val="Arial"/>
        <family val="2"/>
      </rPr>
      <t>Särskilda mål</t>
    </r>
  </si>
  <si>
    <r>
      <rPr>
        <sz val="12"/>
        <rFont val="Arial"/>
        <family val="2"/>
      </rPr>
      <t>Projektets startdatum</t>
    </r>
  </si>
  <si>
    <r>
      <rPr>
        <sz val="12"/>
        <rFont val="Arial"/>
        <family val="2"/>
      </rPr>
      <t>Projektets slutdatum</t>
    </r>
  </si>
  <si>
    <r>
      <rPr>
        <u/>
        <sz val="12"/>
        <color theme="10"/>
        <rFont val="Arial"/>
        <family val="2"/>
      </rPr>
      <t>EU-finansieringsandel</t>
    </r>
  </si>
  <si>
    <r>
      <rPr>
        <u/>
        <sz val="12"/>
        <color theme="10"/>
        <rFont val="Arial"/>
        <family val="2"/>
      </rPr>
      <t>Köpta tjänster</t>
    </r>
  </si>
  <si>
    <r>
      <rPr>
        <u/>
        <sz val="12"/>
        <color theme="10"/>
        <rFont val="Arial"/>
        <family val="2"/>
      </rPr>
      <t>Anläggningstillgångar och fast egendom</t>
    </r>
  </si>
  <si>
    <r>
      <rPr>
        <u/>
        <sz val="12"/>
        <color theme="10"/>
        <rFont val="Arial"/>
        <family val="2"/>
      </rPr>
      <t>Övriga projektkostnader</t>
    </r>
  </si>
  <si>
    <r>
      <rPr>
        <sz val="12"/>
        <rFont val="Arial"/>
        <family val="2"/>
      </rPr>
      <t>Muu rahoitus</t>
    </r>
  </si>
  <si>
    <r>
      <rPr>
        <b/>
        <sz val="12"/>
        <rFont val="Arial"/>
        <family val="2"/>
      </rPr>
      <t>Organisation som ansöker om understöd</t>
    </r>
  </si>
  <si>
    <r>
      <rPr>
        <sz val="12"/>
        <rFont val="Arial"/>
        <family val="2"/>
      </rPr>
      <t>Namn på överföringsmottagare 2:</t>
    </r>
  </si>
  <si>
    <r>
      <rPr>
        <u/>
        <sz val="12"/>
        <color theme="10"/>
        <rFont val="Arial"/>
        <family val="2"/>
      </rPr>
      <t>Plan</t>
    </r>
  </si>
  <si>
    <r>
      <rPr>
        <sz val="10"/>
        <rFont val="Arial"/>
        <family val="2"/>
      </rPr>
      <t>Stödåtgärdskoder</t>
    </r>
  </si>
  <si>
    <r>
      <rPr>
        <sz val="10"/>
        <rFont val="Arial"/>
        <family val="2"/>
      </rPr>
      <t>Åtgärdstypkoder</t>
    </r>
  </si>
  <si>
    <r>
      <rPr>
        <sz val="8"/>
        <rFont val="Arial"/>
        <family val="2"/>
      </rPr>
      <t>Fliken Plan</t>
    </r>
  </si>
  <si>
    <r>
      <rPr>
        <sz val="8"/>
        <rFont val="Arial"/>
        <family val="2"/>
      </rPr>
      <t>Fliken Tidsplan</t>
    </r>
  </si>
  <si>
    <r>
      <rPr>
        <sz val="8"/>
        <rFont val="Arial"/>
        <family val="2"/>
      </rPr>
      <t>Fliken Grundläggande information om budgeten</t>
    </r>
  </si>
  <si>
    <r>
      <rPr>
        <sz val="8"/>
        <rFont val="Arial"/>
        <family val="2"/>
      </rPr>
      <t>Fliken Köptjänster</t>
    </r>
  </si>
  <si>
    <r>
      <rPr>
        <sz val="8"/>
        <rFont val="Arial"/>
        <family val="2"/>
      </rPr>
      <t>Fliken Övriga projektkostnader</t>
    </r>
  </si>
  <si>
    <r>
      <rPr>
        <sz val="8"/>
        <rFont val="Arial"/>
        <family val="2"/>
      </rPr>
      <t>Fliken Förskott</t>
    </r>
  </si>
  <si>
    <r>
      <rPr>
        <sz val="12"/>
        <rFont val="Arial"/>
        <family val="2"/>
      </rPr>
      <t>Korrigerad/kompletterad ansökan</t>
    </r>
  </si>
  <si>
    <r>
      <rPr>
        <sz val="12"/>
        <rFont val="Arial"/>
        <family val="2"/>
      </rPr>
      <t>Om projektet påbörjas före understödsbeslutet ska du motivera det här.</t>
    </r>
  </si>
  <si>
    <r>
      <rPr>
        <sz val="12"/>
        <color rgb="FF000000"/>
        <rFont val="Arial"/>
        <family val="2"/>
      </rPr>
      <t>Den sökande organisationens allmänna telefonnummer:</t>
    </r>
  </si>
  <si>
    <r>
      <rPr>
        <sz val="12"/>
        <rFont val="Arial"/>
        <family val="2"/>
      </rPr>
      <t xml:space="preserve">• Finansieringsförbindelser från alla projektets finansiärer (överföringsmottagare, dvs. projektpartner/annan privat eller offentlig finansiär) </t>
    </r>
  </si>
  <si>
    <r>
      <rPr>
        <sz val="10"/>
        <rFont val="Arial"/>
        <family val="2"/>
      </rPr>
      <t>Kostnadsmodeller</t>
    </r>
  </si>
  <si>
    <r>
      <rPr>
        <sz val="12"/>
        <rFont val="Arial"/>
        <family val="2"/>
      </rPr>
      <t>Euro</t>
    </r>
  </si>
  <si>
    <r>
      <rPr>
        <sz val="12"/>
        <rFont val="Arial"/>
        <family val="2"/>
      </rPr>
      <t>Finansiering totalt (EU-finansiering + självfinansiering + övrig finansiering)</t>
    </r>
  </si>
  <si>
    <r>
      <rPr>
        <sz val="12"/>
        <rFont val="Arial"/>
        <family val="2"/>
      </rPr>
      <t>Tidsperiod</t>
    </r>
  </si>
  <si>
    <r>
      <rPr>
        <b/>
        <sz val="12"/>
        <rFont val="Arial"/>
        <family val="2"/>
      </rPr>
      <t xml:space="preserve">Överföringsmottagare </t>
    </r>
  </si>
  <si>
    <r>
      <rPr>
        <sz val="12"/>
        <rFont val="Arial"/>
        <family val="2"/>
      </rPr>
      <t>Projektets kostnader totalt med intäkterna avdragna</t>
    </r>
  </si>
  <si>
    <r>
      <rPr>
        <sz val="12"/>
        <rFont val="Arial"/>
        <family val="2"/>
      </rPr>
      <t xml:space="preserve">Har projektet beviljats annan EU-finansiering? </t>
    </r>
  </si>
  <si>
    <r>
      <rPr>
        <sz val="12"/>
        <rFont val="Arial"/>
        <family val="2"/>
      </rPr>
      <t>Den sökande organisationens postadress:</t>
    </r>
  </si>
  <si>
    <r>
      <rPr>
        <sz val="12"/>
        <rFont val="Arial"/>
        <family val="2"/>
      </rPr>
      <t xml:space="preserve">Ange de aktörer (inte personers namn) som man planerar att bjuda in till styrgruppen </t>
    </r>
  </si>
  <si>
    <r>
      <rPr>
        <sz val="12"/>
        <rFont val="Arial"/>
        <family val="2"/>
      </rPr>
      <t>Åtgärderna i projektet anknyter inte till något av dessa</t>
    </r>
  </si>
  <si>
    <r>
      <rPr>
        <b/>
        <sz val="12"/>
        <rFont val="Arial"/>
        <family val="2"/>
      </rPr>
      <t>Sammanfattning av projektet</t>
    </r>
  </si>
  <si>
    <r>
      <rPr>
        <b/>
        <sz val="12"/>
        <rFont val="Arial"/>
        <family val="2"/>
      </rPr>
      <t>Projektets mål</t>
    </r>
  </si>
  <si>
    <r>
      <rPr>
        <sz val="12"/>
        <rFont val="Arial"/>
        <family val="2"/>
      </rPr>
      <t>Namn på överföringsmottagare 3:</t>
    </r>
  </si>
  <si>
    <r>
      <rPr>
        <sz val="12"/>
        <rFont val="Arial"/>
        <family val="2"/>
      </rPr>
      <t>Namn på överföringsmottagare 4:</t>
    </r>
  </si>
  <si>
    <r>
      <rPr>
        <sz val="12"/>
        <rFont val="Arial"/>
        <family val="2"/>
      </rPr>
      <t>Namn på överföringsmottagare 5:</t>
    </r>
  </si>
  <si>
    <r>
      <rPr>
        <sz val="12"/>
        <rFont val="Arial"/>
        <family val="2"/>
      </rPr>
      <t>Namn på överföringsmottagare 6:</t>
    </r>
  </si>
  <si>
    <r>
      <rPr>
        <sz val="12"/>
        <rFont val="Arial"/>
        <family val="2"/>
      </rPr>
      <t>Namn på överföringsmottagare 7:</t>
    </r>
  </si>
  <si>
    <r>
      <rPr>
        <sz val="12"/>
        <rFont val="Arial"/>
        <family val="2"/>
      </rPr>
      <t>Namn på överföringsmottagare 8:</t>
    </r>
  </si>
  <si>
    <r>
      <rPr>
        <sz val="12"/>
        <rFont val="Arial"/>
        <family val="2"/>
      </rPr>
      <t>Namn på överföringsmottagare 9:</t>
    </r>
  </si>
  <si>
    <r>
      <rPr>
        <sz val="12"/>
        <rFont val="Arial"/>
        <family val="2"/>
      </rPr>
      <t>Namn på överföringsmottagare 10:</t>
    </r>
  </si>
  <si>
    <r>
      <rPr>
        <sz val="12"/>
        <rFont val="Arial"/>
        <family val="2"/>
      </rPr>
      <t>Namn på överföringsmottagare 11:</t>
    </r>
  </si>
  <si>
    <r>
      <rPr>
        <sz val="12"/>
        <rFont val="Arial"/>
        <family val="2"/>
      </rPr>
      <t>Namn på överföringsmottagare 12:</t>
    </r>
  </si>
  <si>
    <r>
      <rPr>
        <sz val="12"/>
        <rFont val="Arial"/>
        <family val="2"/>
      </rPr>
      <t>Namn på överföringsmottagare 13:</t>
    </r>
  </si>
  <si>
    <r>
      <rPr>
        <sz val="12"/>
        <rFont val="Arial"/>
        <family val="2"/>
      </rPr>
      <t>Namn på överföringsmottagare 14:</t>
    </r>
  </si>
  <si>
    <r>
      <rPr>
        <b/>
        <sz val="12"/>
        <rFont val="Arial"/>
        <family val="2"/>
      </rPr>
      <t>Riskbedömning för projektet</t>
    </r>
  </si>
  <si>
    <r>
      <rPr>
        <b/>
        <sz val="12"/>
        <rFont val="Arial"/>
        <family val="2"/>
      </rPr>
      <t>Projektets effekter och effektivitet</t>
    </r>
  </si>
  <si>
    <r>
      <rPr>
        <sz val="12"/>
        <rFont val="Arial"/>
        <family val="2"/>
      </rPr>
      <t>Namn på samarbetsaktör 1:</t>
    </r>
  </si>
  <si>
    <r>
      <rPr>
        <sz val="12"/>
        <rFont val="Arial"/>
        <family val="2"/>
      </rPr>
      <t>Har projektet samarbetsaktörer?</t>
    </r>
  </si>
  <si>
    <r>
      <rPr>
        <sz val="10"/>
        <rFont val="Arial"/>
        <family val="2"/>
      </rPr>
      <t>Upphandlingsförfaranden</t>
    </r>
  </si>
  <si>
    <r>
      <rPr>
        <sz val="12"/>
        <rFont val="Arial"/>
        <family val="2"/>
      </rPr>
      <t>Välj det upphandlingsförfarande som används</t>
    </r>
  </si>
  <si>
    <r>
      <rPr>
        <sz val="12"/>
        <rFont val="Arial"/>
        <family val="2"/>
      </rPr>
      <t>Namn på samarbetsaktör 2:</t>
    </r>
  </si>
  <si>
    <r>
      <rPr>
        <sz val="12"/>
        <rFont val="Arial"/>
        <family val="2"/>
      </rPr>
      <t>Namn på samarbetsaktör 14:</t>
    </r>
  </si>
  <si>
    <r>
      <rPr>
        <sz val="12"/>
        <rFont val="Arial"/>
        <family val="2"/>
      </rPr>
      <t>Namn på samarbetsaktör 13:</t>
    </r>
  </si>
  <si>
    <r>
      <rPr>
        <sz val="12"/>
        <rFont val="Arial"/>
        <family val="2"/>
      </rPr>
      <t>Namn på samarbetsaktör 12:</t>
    </r>
  </si>
  <si>
    <r>
      <rPr>
        <sz val="12"/>
        <rFont val="Arial"/>
        <family val="2"/>
      </rPr>
      <t>Namn på samarbetsaktör 11:</t>
    </r>
  </si>
  <si>
    <r>
      <rPr>
        <sz val="12"/>
        <rFont val="Arial"/>
        <family val="2"/>
      </rPr>
      <t>Namn på samarbetsaktör 10:</t>
    </r>
  </si>
  <si>
    <r>
      <rPr>
        <sz val="12"/>
        <rFont val="Arial"/>
        <family val="2"/>
      </rPr>
      <t>Namn på samarbetsaktör 9:</t>
    </r>
  </si>
  <si>
    <r>
      <rPr>
        <sz val="12"/>
        <rFont val="Arial"/>
        <family val="2"/>
      </rPr>
      <t>Namn på samarbetsaktör 8:</t>
    </r>
  </si>
  <si>
    <r>
      <rPr>
        <sz val="12"/>
        <rFont val="Arial"/>
        <family val="2"/>
      </rPr>
      <t>Namn på samarbetsaktör 6:</t>
    </r>
  </si>
  <si>
    <r>
      <rPr>
        <sz val="12"/>
        <rFont val="Arial"/>
        <family val="2"/>
      </rPr>
      <t>Namn på samarbetsaktör 5:</t>
    </r>
  </si>
  <si>
    <r>
      <rPr>
        <sz val="12"/>
        <rFont val="Arial"/>
        <family val="2"/>
      </rPr>
      <t>Namn på samarbetsaktör 4:</t>
    </r>
  </si>
  <si>
    <r>
      <rPr>
        <sz val="12"/>
        <rFont val="Arial"/>
        <family val="2"/>
      </rPr>
      <t>Namn på samarbetsaktör 3:</t>
    </r>
  </si>
  <si>
    <r>
      <rPr>
        <b/>
        <sz val="12"/>
        <rFont val="Arial"/>
        <family val="2"/>
      </rPr>
      <t xml:space="preserve">Beskrivning av projektets bakgrundssituation och behov </t>
    </r>
  </si>
  <si>
    <r>
      <rPr>
        <sz val="12"/>
        <rFont val="Arial"/>
        <family val="2"/>
      </rPr>
      <t>Namn</t>
    </r>
  </si>
  <si>
    <r>
      <rPr>
        <sz val="12"/>
        <rFont val="Arial"/>
        <family val="2"/>
      </rPr>
      <t>Välilliset kustannukset -kerroin</t>
    </r>
  </si>
  <si>
    <r>
      <rPr>
        <sz val="12"/>
        <rFont val="Arial"/>
        <family val="2"/>
      </rPr>
      <t>Du kan gå från ett redigerbart fält till ett annat genom att trycka på enter- eller tabulatortangenten.</t>
    </r>
  </si>
  <si>
    <r>
      <rPr>
        <sz val="12"/>
        <rFont val="Arial"/>
        <family val="2"/>
      </rPr>
      <t xml:space="preserve">• Om understödstagaren är en privaträttslig juridisk person, ska man också lämna in de två senaste boksluten, som innehåller balansräkning, resultaträkning och verksamhetsberättelse.  </t>
    </r>
  </si>
  <si>
    <r>
      <rPr>
        <sz val="12"/>
        <rFont val="Arial"/>
        <family val="2"/>
      </rPr>
      <t>Kontaktpersonens namn</t>
    </r>
  </si>
  <si>
    <r>
      <rPr>
        <sz val="12"/>
        <rFont val="Arial"/>
        <family val="2"/>
      </rPr>
      <t>Kontaktpersonens telefonnummer</t>
    </r>
  </si>
  <si>
    <r>
      <rPr>
        <sz val="12"/>
        <rFont val="Arial"/>
        <family val="2"/>
      </rPr>
      <t>Kontaktpersonens e-postadress</t>
    </r>
  </si>
  <si>
    <r>
      <rPr>
        <sz val="12"/>
        <rFont val="Arial"/>
        <family val="2"/>
      </rPr>
      <t>Reservkontaktpersonens namn</t>
    </r>
  </si>
  <si>
    <r>
      <rPr>
        <sz val="12"/>
        <rFont val="Arial"/>
        <family val="2"/>
      </rPr>
      <t>Reservkontaktpersonens telefonnummer</t>
    </r>
  </si>
  <si>
    <r>
      <rPr>
        <sz val="12"/>
        <rFont val="Arial"/>
        <family val="2"/>
      </rPr>
      <t>Reservkontaktpersonens e-postadress</t>
    </r>
  </si>
  <si>
    <r>
      <rPr>
        <b/>
        <sz val="12"/>
        <rFont val="Arial"/>
        <family val="2"/>
      </rPr>
      <t>Åtgärder som berättigar till höjd EU-finansiering</t>
    </r>
  </si>
  <si>
    <r>
      <rPr>
        <sz val="12"/>
        <rFont val="Arial"/>
        <family val="2"/>
      </rPr>
      <t xml:space="preserve">EU-finansieringsandelen är i regel 75 procent. Om projektverksamheten fokuserar på någon av dessa åtgärder kan man ansöka om höjd EU-finansiering på högst 90 procent för projektet. 
</t>
    </r>
  </si>
  <si>
    <r>
      <rPr>
        <sz val="10"/>
        <rFont val="Arial"/>
        <family val="2"/>
      </rPr>
      <t>Förfarandet har inte ännu fastställts</t>
    </r>
  </si>
  <si>
    <r>
      <rPr>
        <sz val="12"/>
        <rFont val="Arial"/>
        <family val="2"/>
      </rPr>
      <t xml:space="preserve">Mer information om kostnadsberäkningen i ansökan. </t>
    </r>
  </si>
  <si>
    <r>
      <rPr>
        <b/>
        <sz val="12"/>
        <rFont val="Arial"/>
        <family val="2"/>
      </rPr>
      <t>Euro (€)</t>
    </r>
  </si>
  <si>
    <r>
      <rPr>
        <b/>
        <sz val="12"/>
        <rFont val="Arial"/>
        <family val="2"/>
      </rPr>
      <t>ANVÄNDNINGSGRAD I PROJEKTET (%)</t>
    </r>
  </si>
  <si>
    <r>
      <rPr>
        <sz val="12"/>
        <rFont val="Arial"/>
        <family val="2"/>
      </rPr>
      <t>Jag/vi intygar att uppgifterna i ansökan är korrekta.</t>
    </r>
  </si>
  <si>
    <r>
      <rPr>
        <sz val="8"/>
        <rFont val="Arial"/>
        <family val="2"/>
      </rPr>
      <t>Fliken EU-finansiering 3 år</t>
    </r>
  </si>
  <si>
    <r>
      <rPr>
        <b/>
        <sz val="12"/>
        <rFont val="Arial"/>
        <family val="2"/>
      </rPr>
      <t>EU-FINANSIERING SOM SÖKANDEN FÅTT UNDER DE TRE SENASTE ÅREN</t>
    </r>
  </si>
  <si>
    <r>
      <rPr>
        <b/>
        <sz val="12"/>
        <rFont val="Arial"/>
        <family val="2"/>
      </rPr>
      <t>EU-finansiering €</t>
    </r>
  </si>
  <si>
    <r>
      <rPr>
        <b/>
        <sz val="12"/>
        <rFont val="Arial"/>
        <family val="2"/>
      </rPr>
      <t>SAMARBETSAKTÖRER</t>
    </r>
  </si>
  <si>
    <r>
      <rPr>
        <sz val="8"/>
        <rFont val="Arial"/>
        <family val="2"/>
      </rPr>
      <t>Fliken Samarbetsaktörer</t>
    </r>
  </si>
  <si>
    <r>
      <rPr>
        <sz val="8"/>
        <rFont val="Arial"/>
        <family val="2"/>
      </rPr>
      <t>Fliken Överföringsmottagare</t>
    </r>
  </si>
  <si>
    <r>
      <rPr>
        <b/>
        <sz val="12"/>
        <rFont val="Arial"/>
        <family val="2"/>
      </rPr>
      <t>ÖVERFÖRINGSMOTTAGARE</t>
    </r>
  </si>
  <si>
    <r>
      <rPr>
        <b/>
        <sz val="12"/>
        <rFont val="Arial"/>
        <family val="2"/>
      </rPr>
      <t>INDIKATORER – SÄRSKILT MÅL 1</t>
    </r>
  </si>
  <si>
    <r>
      <rPr>
        <sz val="8"/>
        <rFont val="Arial"/>
        <family val="2"/>
      </rPr>
      <t>Fliken Indikatorer SM 1</t>
    </r>
  </si>
  <si>
    <r>
      <rPr>
        <b/>
        <sz val="12"/>
        <rFont val="Arial"/>
        <family val="2"/>
      </rPr>
      <t>GRUNDLÄGGANDE UPPGIFTER OM KOSTNADSBERÄKNINGEN</t>
    </r>
  </si>
  <si>
    <r>
      <rPr>
        <b/>
        <sz val="12"/>
        <rFont val="Arial"/>
        <family val="2"/>
      </rPr>
      <t>KOSTNADSSLAG – KÖPTJÄNSTER</t>
    </r>
  </si>
  <si>
    <r>
      <rPr>
        <sz val="8"/>
        <rFont val="Arial"/>
        <family val="2"/>
      </rPr>
      <t>Fliken Kostnader för projektet</t>
    </r>
  </si>
  <si>
    <r>
      <rPr>
        <b/>
        <sz val="12"/>
        <rFont val="Arial"/>
        <family val="2"/>
      </rPr>
      <t>SAMMANFATTNING AV PROJEKTETS KOSTNADER</t>
    </r>
  </si>
  <si>
    <r>
      <rPr>
        <b/>
        <sz val="12"/>
        <rFont val="Arial"/>
        <family val="2"/>
      </rPr>
      <t>FÖRSKOTT</t>
    </r>
  </si>
  <si>
    <r>
      <rPr>
        <b/>
        <sz val="12"/>
        <rFont val="Arial"/>
        <family val="2"/>
      </rPr>
      <t xml:space="preserve">UNDERTECKNANDE AV ANSÖKAN </t>
    </r>
  </si>
  <si>
    <r>
      <rPr>
        <sz val="8"/>
        <rFont val="Arial"/>
        <family val="2"/>
      </rPr>
      <t>Fliken Underskrift</t>
    </r>
  </si>
  <si>
    <r>
      <rPr>
        <sz val="12"/>
        <rFont val="Arial"/>
        <family val="2"/>
        <scheme val="minor"/>
      </rPr>
      <t>Ange tidsplanen för projektet i perioder om 3–6 månader.</t>
    </r>
  </si>
  <si>
    <r>
      <rPr>
        <sz val="12"/>
        <rFont val="Arial"/>
        <family val="2"/>
      </rPr>
      <t xml:space="preserve">Ingen av indikatorerna väntas passa in på projektet. 
</t>
    </r>
  </si>
  <si>
    <r>
      <rPr>
        <sz val="12"/>
        <rFont val="Arial"/>
        <family val="2"/>
      </rPr>
      <t>Välj detta om projektverksamheten inte väntas ge resultat som kan mätas med programmets indikatorer.</t>
    </r>
  </si>
  <si>
    <r>
      <rPr>
        <sz val="10"/>
        <rFont val="Arial"/>
        <family val="2"/>
      </rPr>
      <t>Antalet upphandlingar</t>
    </r>
  </si>
  <si>
    <r>
      <rPr>
        <b/>
        <sz val="10"/>
        <color rgb="FFFF0000"/>
        <rFont val="Arial"/>
        <family val="2"/>
      </rPr>
      <t>DENNA FLIK ÄR DOLD FÖR SÖKANDE</t>
    </r>
  </si>
  <si>
    <r>
      <rPr>
        <sz val="12"/>
        <rFont val="Arial"/>
        <family val="2"/>
      </rPr>
      <t>Organisation</t>
    </r>
  </si>
  <si>
    <r>
      <rPr>
        <sz val="12"/>
        <rFont val="Arial"/>
        <family val="2"/>
      </rPr>
      <t>Offentlig eller privat</t>
    </r>
  </si>
  <si>
    <r>
      <rPr>
        <sz val="12"/>
        <rFont val="Arial"/>
        <family val="2"/>
      </rPr>
      <t>Mängd</t>
    </r>
  </si>
  <si>
    <r>
      <rPr>
        <sz val="12"/>
        <rFont val="Arial"/>
        <family val="2"/>
      </rPr>
      <t>Siirron saaja</t>
    </r>
  </si>
  <si>
    <r>
      <rPr>
        <sz val="12"/>
        <rFont val="Arial"/>
        <family val="2"/>
      </rPr>
      <t>Offentlig finansiering</t>
    </r>
  </si>
  <si>
    <r>
      <rPr>
        <sz val="12"/>
        <rFont val="Arial"/>
        <family val="2"/>
      </rPr>
      <t>Privat finansiering</t>
    </r>
  </si>
  <si>
    <r>
      <rPr>
        <sz val="12"/>
        <rFont val="Arial"/>
        <family val="2"/>
      </rPr>
      <t>Självfinansiering</t>
    </r>
  </si>
  <si>
    <r>
      <rPr>
        <sz val="12"/>
        <rFont val="Arial"/>
        <family val="2"/>
      </rPr>
      <t xml:space="preserve">EU-finansieringsandel </t>
    </r>
  </si>
  <si>
    <r>
      <rPr>
        <sz val="10"/>
        <rFont val="Arial"/>
        <family val="2"/>
      </rPr>
      <t>Annan finansiär</t>
    </r>
  </si>
  <si>
    <r>
      <rPr>
        <sz val="12"/>
        <rFont val="Arial"/>
        <family val="2"/>
      </rPr>
      <t xml:space="preserve">Specifikation av projektets intäkter </t>
    </r>
  </si>
  <si>
    <r>
      <rPr>
        <sz val="10"/>
        <rFont val="Arial"/>
        <family val="2"/>
      </rPr>
      <t>Sökandens självfinansiering</t>
    </r>
  </si>
  <si>
    <r>
      <rPr>
        <sz val="10"/>
        <rFont val="Arial"/>
        <family val="2"/>
      </rPr>
      <t>Överföringsmottagarens självfinansiering</t>
    </r>
  </si>
  <si>
    <r>
      <rPr>
        <sz val="12"/>
        <rFont val="Arial"/>
        <family val="2"/>
      </rPr>
      <t>Överföringsmottagare 1</t>
    </r>
  </si>
  <si>
    <r>
      <rPr>
        <sz val="12"/>
        <rFont val="Arial"/>
        <family val="2"/>
      </rPr>
      <t>Överföringsmottagare 2</t>
    </r>
  </si>
  <si>
    <r>
      <rPr>
        <b/>
        <sz val="12"/>
        <rFont val="Arial"/>
        <family val="2"/>
      </rPr>
      <t>Sammanfattning av finansieringen för förvaltningsmyndigheten</t>
    </r>
  </si>
  <si>
    <r>
      <rPr>
        <sz val="12"/>
        <rFont val="Arial"/>
        <family val="2"/>
      </rPr>
      <t>Finansiär</t>
    </r>
  </si>
  <si>
    <r>
      <rPr>
        <b/>
        <sz val="12"/>
        <rFont val="Arial"/>
        <family val="2"/>
      </rPr>
      <t>PROJEKTETS FINANSIERING</t>
    </r>
  </si>
  <si>
    <r>
      <rPr>
        <b/>
        <sz val="12"/>
        <rFont val="Arial"/>
        <family val="2"/>
      </rPr>
      <t xml:space="preserve">Projektets självfinansiering och övrig finansiering </t>
    </r>
  </si>
  <si>
    <r>
      <rPr>
        <b/>
        <sz val="12"/>
        <rFont val="Arial"/>
        <family val="2"/>
      </rPr>
      <t>PROJEKTETS KOSTNADER</t>
    </r>
  </si>
  <si>
    <r>
      <rPr>
        <b/>
        <sz val="12"/>
        <rFont val="Arial"/>
        <family val="2"/>
      </rPr>
      <t>%</t>
    </r>
  </si>
  <si>
    <r>
      <rPr>
        <sz val="12"/>
        <rFont val="Arial"/>
        <family val="2"/>
      </rPr>
      <t>Överföringsmottagare 3</t>
    </r>
  </si>
  <si>
    <r>
      <rPr>
        <b/>
        <sz val="12"/>
        <rFont val="Arial"/>
        <family val="2"/>
      </rPr>
      <t>€</t>
    </r>
  </si>
  <si>
    <r>
      <rPr>
        <b/>
        <sz val="12"/>
        <rFont val="Arial"/>
        <family val="2"/>
      </rPr>
      <t xml:space="preserve">EU-finansieringsandel som blir kvar hos understödstagaren </t>
    </r>
  </si>
  <si>
    <r>
      <rPr>
        <b/>
        <sz val="12"/>
        <rFont val="Arial"/>
        <family val="2"/>
      </rPr>
      <t xml:space="preserve">EU-finansieringsandel som överförs till överföringsmottagaren </t>
    </r>
  </si>
  <si>
    <r>
      <rPr>
        <sz val="12"/>
        <rFont val="Arial"/>
        <family val="2"/>
      </rPr>
      <t>Överföringsmottagare 4</t>
    </r>
  </si>
  <si>
    <r>
      <rPr>
        <sz val="12"/>
        <rFont val="Arial"/>
        <family val="2"/>
      </rPr>
      <t>Överföringsmottagare 5</t>
    </r>
  </si>
  <si>
    <r>
      <rPr>
        <sz val="12"/>
        <rFont val="Arial"/>
        <family val="2"/>
      </rPr>
      <t>Överföringsmottagare 6</t>
    </r>
  </si>
  <si>
    <r>
      <rPr>
        <sz val="12"/>
        <rFont val="Arial"/>
        <family val="2"/>
      </rPr>
      <t>Överföringsmottagare 7</t>
    </r>
  </si>
  <si>
    <r>
      <rPr>
        <sz val="12"/>
        <rFont val="Arial"/>
        <family val="2"/>
      </rPr>
      <t>Överföringsmottagare 8</t>
    </r>
  </si>
  <si>
    <r>
      <rPr>
        <sz val="12"/>
        <rFont val="Arial"/>
        <family val="2"/>
      </rPr>
      <t>Överföringsmottagare 9</t>
    </r>
  </si>
  <si>
    <r>
      <rPr>
        <sz val="12"/>
        <rFont val="Arial"/>
        <family val="2"/>
      </rPr>
      <t>Överföringsmottagare 10</t>
    </r>
  </si>
  <si>
    <r>
      <rPr>
        <sz val="12"/>
        <rFont val="Arial"/>
        <family val="2"/>
      </rPr>
      <t>Överföringsmottagare 11</t>
    </r>
  </si>
  <si>
    <r>
      <rPr>
        <sz val="12"/>
        <rFont val="Arial"/>
        <family val="2"/>
      </rPr>
      <t>Överföringsmottagare 12</t>
    </r>
  </si>
  <si>
    <r>
      <rPr>
        <sz val="12"/>
        <rFont val="Arial"/>
        <family val="2"/>
      </rPr>
      <t>Överföringsmottagare 13</t>
    </r>
  </si>
  <si>
    <r>
      <rPr>
        <sz val="12"/>
        <rFont val="Arial"/>
        <family val="2"/>
      </rPr>
      <t>Överföringsmottagare 14</t>
    </r>
  </si>
  <si>
    <r>
      <rPr>
        <b/>
        <sz val="12"/>
        <rFont val="Arial"/>
        <family val="2"/>
      </rPr>
      <t>SPECIFIKATION AV EU-FINANSIERINGSANDELEN SOM ÖVERFÖRS TILL ÖVERFÖRINGSMOTTAGARNA</t>
    </r>
  </si>
  <si>
    <r>
      <rPr>
        <sz val="8"/>
        <rFont val="Arial"/>
        <family val="2"/>
      </rPr>
      <t>Fliken Finansiering</t>
    </r>
  </si>
  <si>
    <r>
      <rPr>
        <sz val="8"/>
        <rFont val="Arial"/>
        <family val="2"/>
      </rPr>
      <t>Fliken EU-finansieringsandel</t>
    </r>
  </si>
  <si>
    <t>Ansökan</t>
  </si>
  <si>
    <r>
      <rPr>
        <sz val="12"/>
        <rFont val="Arial"/>
        <family val="2"/>
      </rPr>
      <t>Har den sökande organisationen fått EU-finansiering under de tre senaste åren?</t>
    </r>
  </si>
  <si>
    <r>
      <rPr>
        <sz val="12"/>
        <rFont val="Arial"/>
        <family val="2"/>
      </rPr>
      <t>Ange vid behov ytterligare information om den sökta eller beviljade EU-finansieringen.</t>
    </r>
  </si>
  <si>
    <r>
      <rPr>
        <sz val="8"/>
        <rFont val="Arial"/>
        <family val="2"/>
      </rPr>
      <t>Fliken Sökandens uppgifter</t>
    </r>
  </si>
  <si>
    <r>
      <rPr>
        <sz val="12"/>
        <rFont val="Arial"/>
        <family val="2"/>
      </rPr>
      <t xml:space="preserve">Via namnen på flikarna nedan </t>
    </r>
    <r>
      <rPr>
        <sz val="12"/>
        <color theme="1"/>
        <rFont val="Arial"/>
        <family val="2"/>
      </rPr>
      <t>kan du</t>
    </r>
    <r>
      <rPr>
        <sz val="12"/>
        <rFont val="Arial"/>
        <family val="2"/>
      </rPr>
      <t xml:space="preserve"> gå till fliken i fråga.</t>
    </r>
  </si>
  <si>
    <r>
      <rPr>
        <u/>
        <sz val="12"/>
        <color theme="10"/>
        <rFont val="Arial"/>
        <family val="2"/>
      </rPr>
      <t>Sökandens uppgifter</t>
    </r>
  </si>
  <si>
    <r>
      <rPr>
        <u/>
        <sz val="12"/>
        <color theme="10"/>
        <rFont val="Arial"/>
        <family val="2"/>
      </rPr>
      <t>Grundläggande information om budgeten</t>
    </r>
  </si>
  <si>
    <r>
      <rPr>
        <u/>
        <sz val="12"/>
        <color theme="10"/>
        <rFont val="Arial"/>
        <family val="2"/>
      </rPr>
      <t>EU-finansiering 3 år</t>
    </r>
  </si>
  <si>
    <r>
      <rPr>
        <u/>
        <sz val="12"/>
        <color theme="10"/>
        <rFont val="Arial"/>
        <family val="2"/>
      </rPr>
      <t>Indikatorer SM 1</t>
    </r>
  </si>
  <si>
    <r>
      <rPr>
        <sz val="12"/>
        <rFont val="Arial"/>
        <family val="2"/>
      </rPr>
      <t>Praktiska tips:</t>
    </r>
  </si>
  <si>
    <r>
      <rPr>
        <sz val="10"/>
        <rFont val="Arial"/>
        <family val="2"/>
      </rPr>
      <t>Finansiärstyper</t>
    </r>
  </si>
  <si>
    <r>
      <rPr>
        <b/>
        <sz val="12"/>
        <rFont val="Arial"/>
        <family val="2"/>
      </rPr>
      <t>Ansökningsformulärets flikar</t>
    </r>
  </si>
  <si>
    <r>
      <rPr>
        <u/>
        <sz val="12"/>
        <color theme="10"/>
        <rFont val="Arial"/>
        <family val="2"/>
      </rPr>
      <t>Indikatorer SM 2</t>
    </r>
  </si>
  <si>
    <r>
      <rPr>
        <sz val="8"/>
        <rFont val="Arial"/>
        <family val="2"/>
      </rPr>
      <t>Fliken Upphandling</t>
    </r>
  </si>
  <si>
    <r>
      <rPr>
        <u/>
        <sz val="12"/>
        <color theme="10"/>
        <rFont val="Arial"/>
        <family val="2"/>
      </rPr>
      <t xml:space="preserve">Upphandling </t>
    </r>
  </si>
  <si>
    <r>
      <rPr>
        <sz val="12"/>
        <rFont val="Arial"/>
        <family val="2"/>
      </rPr>
      <t>Samarbetsaktörens roll i projektet och i beredningen av ansökan:</t>
    </r>
  </si>
  <si>
    <r>
      <rPr>
        <sz val="12"/>
        <rFont val="Arial"/>
        <family val="2"/>
      </rPr>
      <t>Överföringsmottagarens roll i projektet och i beredningen av ansökan:</t>
    </r>
  </si>
  <si>
    <r>
      <rPr>
        <b/>
        <sz val="12"/>
        <rFont val="Arial"/>
        <family val="2"/>
      </rPr>
      <t>Kommunikationsplan för projektet</t>
    </r>
  </si>
  <si>
    <r>
      <rPr>
        <sz val="10"/>
        <rFont val="Arial"/>
        <family val="2"/>
      </rPr>
      <t>Koder för särskilda teman</t>
    </r>
  </si>
  <si>
    <r>
      <rPr>
        <sz val="10"/>
        <rFont val="Arial"/>
        <family val="2"/>
      </rPr>
      <t>001 Samarbete med tredje länder</t>
    </r>
  </si>
  <si>
    <r>
      <rPr>
        <sz val="8"/>
        <rFont val="Arial"/>
        <family val="2"/>
      </rPr>
      <t>Fliken Projektkoder</t>
    </r>
  </si>
  <si>
    <r>
      <rPr>
        <sz val="12"/>
        <rFont val="Arial"/>
        <family val="2"/>
      </rPr>
      <t xml:space="preserve">Om ja, från vilken finansieringskälla eller vilket program, för vilken tidsperiod och hur mycket? </t>
    </r>
  </si>
  <si>
    <r>
      <rPr>
        <sz val="12"/>
        <rFont val="Arial"/>
        <family val="2"/>
      </rPr>
      <t>Finansieringskälla/-program:</t>
    </r>
  </si>
  <si>
    <r>
      <rPr>
        <sz val="12"/>
        <rFont val="Arial"/>
        <family val="2"/>
      </rPr>
      <t>Om du svarar ja, fyll i uppgifterna i fliken ”EU-finansiering 3 år” eller bifoga en lista över EU-finansieringen.</t>
    </r>
  </si>
  <si>
    <r>
      <rPr>
        <b/>
        <sz val="12"/>
        <rFont val="Arial"/>
        <family val="2"/>
      </rPr>
      <t>Finansieringskälla/-program</t>
    </r>
  </si>
  <si>
    <r>
      <rPr>
        <sz val="12"/>
        <rFont val="Arial"/>
        <family val="2"/>
      </rPr>
      <t>Om ja, från vilken finansieringskälla eller vilket program, för vilken tidsperiod och hur mycket?</t>
    </r>
  </si>
  <si>
    <r>
      <rPr>
        <b/>
        <sz val="12"/>
        <rFont val="Arial"/>
        <family val="2"/>
      </rPr>
      <t>KOSTNADSSLAG – ANLÄGGNINGSTILLGÅNGAR OCH FAST EGENDOM</t>
    </r>
  </si>
  <si>
    <r>
      <rPr>
        <b/>
        <sz val="12"/>
        <rFont val="Arial"/>
        <family val="2"/>
      </rPr>
      <t>KOSTNADSSLAG – ÖVRIGA PROJEKTKOSTNADER</t>
    </r>
  </si>
  <si>
    <r>
      <rPr>
        <sz val="12"/>
        <rFont val="Arial"/>
        <family val="2"/>
      </rPr>
      <t xml:space="preserve">anges också hur många tecken du skrivit in. </t>
    </r>
  </si>
  <si>
    <r>
      <rPr>
        <sz val="12"/>
        <rFont val="Arial"/>
        <family val="2"/>
      </rPr>
      <t>Om du svarar ja, fyll i uppgifter om samarbetsaktörerna i fliken ”Samarbetsaktörer”.</t>
    </r>
  </si>
  <si>
    <r>
      <rPr>
        <sz val="12"/>
        <color theme="1"/>
        <rFont val="Arial"/>
        <family val="2"/>
      </rPr>
      <t>Motivera valet. Hur genomför projektet åtgärder som berättigar till högre stöd? Anknyter all verksamhet inom projektet till dessa åtgärder?</t>
    </r>
  </si>
  <si>
    <r>
      <rPr>
        <sz val="12"/>
        <rFont val="Arial"/>
        <family val="2"/>
      </rPr>
      <t>Har projektet överföringsmottagare? Om du svarar ja, fyll i uppgifter om överföringsmottagarna i fliken ”Överföringsmottagare”.</t>
    </r>
  </si>
  <si>
    <r>
      <rPr>
        <b/>
        <sz val="12"/>
        <color theme="1"/>
        <rFont val="Arial"/>
        <family val="2"/>
      </rPr>
      <t>Den understödssökandes verkliga ägare (förmånstagare)</t>
    </r>
  </si>
  <si>
    <r>
      <rPr>
        <sz val="12"/>
        <color theme="1"/>
        <rFont val="Arial"/>
        <family val="2"/>
      </rPr>
      <t>Om den sökande är en privat- eller offentligrättslig juridisk person, ska den i ansökan redogöra för ägarna och de verkliga förmånstagarna enligt 5 och 7 § i lagen om förhindrande av penningtvätt och av finansiering av terrorism (444/2017). Om sökanden är en myndighet behöver punkten inte fyllas i.</t>
    </r>
  </si>
  <si>
    <r>
      <rPr>
        <sz val="12"/>
        <rFont val="Arial"/>
        <family val="2"/>
      </rPr>
      <t>Välj det upphandlingsförfarande som används, om ett beslut har fattats om det.</t>
    </r>
  </si>
  <si>
    <r>
      <rPr>
        <sz val="12"/>
        <rFont val="Arial"/>
        <family val="2"/>
      </rPr>
      <t>Det valda upphandlingsförfarandet måste alltid motiveras. Du kan också ge en fritt formulerad beskrivning av upphandlingsprocessen. Om en upphandling har gjorts, ange leverantören här.</t>
    </r>
  </si>
  <si>
    <r>
      <rPr>
        <sz val="12"/>
        <rFont val="Arial"/>
        <family val="2"/>
      </rPr>
      <t xml:space="preserve">Välj det upphandlingsförfarande som används, om ett beslut har fattats om det. </t>
    </r>
  </si>
  <si>
    <r>
      <rPr>
        <b/>
        <sz val="12"/>
        <rFont val="Arial"/>
        <family val="2"/>
      </rPr>
      <t xml:space="preserve">1. </t>
    </r>
    <r>
      <rPr>
        <b/>
        <sz val="12"/>
        <rFont val="Arial"/>
        <family val="2"/>
      </rPr>
      <t>Upphandlingar (upphandlingar som överskrider det nationella tröskelvärdet och EU-tröskelvärdet samt upphandlingar enligt försvars- och säkerhetsupphandlingslagen)</t>
    </r>
  </si>
  <si>
    <r>
      <rPr>
        <sz val="12"/>
        <rFont val="Arial"/>
        <family val="2"/>
      </rPr>
      <t>Överskrider upphandlingen det nationella tröskelvärdet?</t>
    </r>
    <r>
      <rPr>
        <b/>
        <sz val="12"/>
        <rFont val="Arial"/>
        <family val="2"/>
      </rPr>
      <t xml:space="preserve">  </t>
    </r>
  </si>
  <si>
    <r>
      <rPr>
        <b/>
        <sz val="12"/>
        <rFont val="Arial"/>
        <family val="2"/>
      </rPr>
      <t xml:space="preserve">2. </t>
    </r>
    <r>
      <rPr>
        <b/>
        <sz val="12"/>
        <rFont val="Arial"/>
        <family val="2"/>
      </rPr>
      <t>Upphandlingar (upphandlingar som överskrider det nationella tröskelvärdet och EU-tröskelvärdet samt upphandlingar enligt försvars- och säkerhetsupphandlingslagen)</t>
    </r>
  </si>
  <si>
    <r>
      <rPr>
        <sz val="12"/>
        <rFont val="Arial"/>
        <family val="2"/>
      </rPr>
      <t>Överskrider upphandlingen det nationella tröskelvärdet?</t>
    </r>
    <r>
      <rPr>
        <b/>
        <sz val="12"/>
        <rFont val="Arial"/>
        <family val="2"/>
      </rPr>
      <t xml:space="preserve"> </t>
    </r>
  </si>
  <si>
    <r>
      <rPr>
        <b/>
        <sz val="12"/>
        <rFont val="Arial"/>
        <family val="2"/>
      </rPr>
      <t xml:space="preserve">3. </t>
    </r>
    <r>
      <rPr>
        <b/>
        <sz val="12"/>
        <rFont val="Arial"/>
        <family val="2"/>
      </rPr>
      <t>Upphandlingar (upphandlingar som överskrider det nationella tröskelvärdet och EU-tröskelvärdet samt upphandlingar enligt försvars- och säkerhetsupphandlingslagen)</t>
    </r>
  </si>
  <si>
    <r>
      <rPr>
        <b/>
        <sz val="12"/>
        <rFont val="Arial"/>
        <family val="2"/>
      </rPr>
      <t xml:space="preserve">4. </t>
    </r>
    <r>
      <rPr>
        <b/>
        <sz val="12"/>
        <rFont val="Arial"/>
        <family val="2"/>
      </rPr>
      <t>Upphandlingar (upphandlingar som överskrider det nationella tröskelvärdet och EU-tröskelvärdet samt upphandlingar enligt försvars- och säkerhetsupphandlingslagen)</t>
    </r>
  </si>
  <si>
    <r>
      <rPr>
        <b/>
        <sz val="12"/>
        <rFont val="Arial"/>
        <family val="2"/>
      </rPr>
      <t xml:space="preserve">5. </t>
    </r>
    <r>
      <rPr>
        <b/>
        <sz val="12"/>
        <rFont val="Arial"/>
        <family val="2"/>
      </rPr>
      <t>Upphandlingar (upphandlingar som överskrider det nationella tröskelvärdet och EU-tröskelvärdet samt upphandlingar enligt försvars- och säkerhetsupphandlingslagen)</t>
    </r>
  </si>
  <si>
    <r>
      <rPr>
        <b/>
        <sz val="12"/>
        <rFont val="Arial"/>
        <family val="2"/>
        <scheme val="minor"/>
      </rPr>
      <t>Vilka uppgifter baserar sig det uppskattade indikatorvärdet på?</t>
    </r>
  </si>
  <si>
    <r>
      <rPr>
        <sz val="12"/>
        <rFont val="Arial"/>
        <family val="2"/>
        <scheme val="minor"/>
      </rPr>
      <t>Ange här utifrån vilka uppgifter de uppskattade indikatorvärdena har fastställts.</t>
    </r>
  </si>
  <si>
    <r>
      <rPr>
        <sz val="12"/>
        <rFont val="Arial"/>
        <family val="2"/>
      </rPr>
      <t>Välj ja om din organisation har fått EU-finansiering under de tre senaste åren. Om din organisation har fått EU-finansiering, ange en närmare specifikation i fliken EU-finansiering 3 år.</t>
    </r>
  </si>
  <si>
    <r>
      <rPr>
        <sz val="12"/>
        <rFont val="Arial"/>
        <family val="2"/>
      </rPr>
      <t xml:space="preserve"> </t>
    </r>
  </si>
  <si>
    <r>
      <rPr>
        <b/>
        <sz val="12"/>
        <rFont val="Arial"/>
        <family val="2"/>
      </rPr>
      <t>Överföringsmottagare (projektpartner)</t>
    </r>
  </si>
  <si>
    <r>
      <rPr>
        <sz val="12"/>
        <rFont val="Arial"/>
        <family val="2"/>
      </rPr>
      <t>Om texten inte får plats på raden kan du bredda kolumnen via tabellens kant.</t>
    </r>
  </si>
  <si>
    <r>
      <rPr>
        <sz val="12"/>
        <rFont val="Arial"/>
        <family val="2"/>
      </rPr>
      <t>Med självfinansiering avses sökandens eller överföringsmottagarens andel av projektets finansiering, som den själv ansvarar för. Projektet kan också ha annan extern finansiering. Ange här respektive finansiärs namn och finansieringsandel samt om det är fråga om privat eller offentlig finansiering.</t>
    </r>
  </si>
  <si>
    <r>
      <rPr>
        <sz val="12"/>
        <rFont val="Arial"/>
        <family val="2"/>
      </rPr>
      <t>Förskott kan sökas om behovet av det är motiverat med tanke på genomförandet av projektet. Förskott kan betalas till offentliga organ endast om det finns särskilda skäl till det. Motivera här behovet att ansöka om förskott. Det beviljade förskottet kan vara högst 30 procent av det sökta EU-understödets belopp.</t>
    </r>
  </si>
  <si>
    <r>
      <rPr>
        <sz val="12"/>
        <rFont val="Arial"/>
        <family val="2"/>
      </rPr>
      <t>Mellansidorna om överföringsmottagare, upphandlingar och förskott ska fyllas i från fall till fall.</t>
    </r>
  </si>
  <si>
    <r>
      <rPr>
        <sz val="12"/>
        <rFont val="Arial"/>
        <family val="2"/>
      </rPr>
      <t>Bredvid en del av datafälten nämns textens maximilängd och när du skriver in texten i datafältet,</t>
    </r>
  </si>
  <si>
    <r>
      <rPr>
        <sz val="12"/>
        <rFont val="Arial"/>
        <family val="2"/>
      </rPr>
      <t xml:space="preserve">– inne i ett datafält kan man göra radbyten med hjälp av alt+enter
</t>
    </r>
  </si>
  <si>
    <r>
      <rPr>
        <sz val="12"/>
        <rFont val="Arial"/>
        <family val="2"/>
      </rPr>
      <t xml:space="preserve">Ange här om annan EU-finansiering har beviljats för projektet. Specificera den beviljade EU-finansieringens finansieringskälla/-program. Specificera också tidsperioden för vilken finansiering beviljats samt finansieringens belopp. Under punkten Ytterligare information kan du ge närmare uppgifter om den övriga sökta finansieringen. </t>
    </r>
  </si>
  <si>
    <r>
      <rPr>
        <sz val="12"/>
        <rFont val="Arial"/>
        <family val="2"/>
      </rPr>
      <t xml:space="preserve">Ange här om annan EU-finansiering har sökts för projektet. Specificera den sökta EU-finansieringens finansieringskälla/-program. Specificera också tidsperioden för vilken finansiering sökts samt finansieringens belopp. Ange också när beslut fattas om ansökan. Under punkten Ytterligare information kan du ge närmare uppgifter om den övriga sökta finansieringen. </t>
    </r>
  </si>
  <si>
    <r>
      <rPr>
        <sz val="12"/>
        <rFont val="Arial"/>
        <family val="2"/>
      </rPr>
      <t xml:space="preserve">Reservkontaktpersonen kontaktas angående ansökan/projektet och får beslut och meddelanden från förvaltningsmyndigheten för kännedom.
Reservkontaktpersonen kan också välja att annan information om fonderna, såsom inbjudningar till fondernas evenemang, ska skickas till hen. Om även annan information om fonderna kan skickas till reservkontaktpersonen, välj Ja. </t>
    </r>
  </si>
  <si>
    <r>
      <rPr>
        <sz val="12"/>
        <rFont val="Arial"/>
        <family val="2"/>
      </rPr>
      <t>Kontaktpersonen kontaktas</t>
    </r>
    <r>
      <rPr>
        <sz val="12"/>
        <color theme="1"/>
        <rFont val="Arial"/>
        <family val="2"/>
      </rPr>
      <t xml:space="preserve"> angående ansökan</t>
    </r>
    <r>
      <rPr>
        <sz val="12"/>
        <rFont val="Arial"/>
        <family val="2"/>
      </rPr>
      <t xml:space="preserve">/projektet och får beslut och meddelanden från </t>
    </r>
    <r>
      <rPr>
        <sz val="12"/>
        <color theme="1"/>
        <rFont val="Arial"/>
        <family val="2"/>
      </rPr>
      <t>förvaltnings</t>
    </r>
    <r>
      <rPr>
        <sz val="12"/>
        <rFont val="Arial"/>
        <family val="2"/>
      </rPr>
      <t xml:space="preserve">myndigheten för kännedom. Kontaktpersonen kan också välja att annan information om fonderna, såsom inbjudningar till fondernas evenemang, ska skickas till hen. Om även annan information om fonderna kan skickas till kontaktpersonen, välj Ja. </t>
    </r>
  </si>
  <si>
    <r>
      <rPr>
        <sz val="12"/>
        <rFont val="Arial"/>
        <family val="2"/>
      </rPr>
      <t>Man ska grunda en styrgrupp för projektet, som följer och styr projektets framskridande. Skriv här de aktörer som planeras som medlemmar i styrgruppen (inte personernas namn). Det rekommenderas att en styrgrupp grundas för projektet, men i motiverade fall kan även en befintlig grupp fungera som styrgrupp för projektet.</t>
    </r>
  </si>
  <si>
    <r>
      <rPr>
        <sz val="12"/>
        <rFont val="Arial"/>
        <family val="2"/>
      </rPr>
      <t>Fyll i denna sida om du svarade ja på frågan ”Har projektet överföringsmottagare” på sidan Sökandens uppgifter.</t>
    </r>
  </si>
  <si>
    <r>
      <rPr>
        <sz val="12"/>
        <rFont val="Arial"/>
        <family val="2"/>
      </rPr>
      <t>Fyll i denna sida om du svarade ja på frågan ”Har den sökande organisationen fått EU-finansiering under de tre senaste åren” på sidan Sökandens uppgifter.</t>
    </r>
  </si>
  <si>
    <r>
      <rPr>
        <sz val="12"/>
        <rFont val="Arial"/>
        <family val="2"/>
      </rPr>
      <t>Fyll i denna sida om du svarade ja på frågan ”Har projektet samarbetsaktörer” på sidan Sökandens uppgifter.</t>
    </r>
  </si>
  <si>
    <r>
      <rPr>
        <b/>
        <sz val="12"/>
        <color theme="1"/>
        <rFont val="Arial"/>
        <family val="2"/>
      </rPr>
      <t>HORISONTELLA PRINCIPER</t>
    </r>
  </si>
  <si>
    <r>
      <rPr>
        <sz val="12"/>
        <color theme="1"/>
        <rFont val="Arial"/>
        <family val="2"/>
      </rPr>
      <t>Sökanden intygar att man i projektet iakttar rättigheter och principer enligt EU:s stadga om de grundläggande rättigheterna.</t>
    </r>
  </si>
  <si>
    <r>
      <rPr>
        <sz val="12"/>
        <color theme="1"/>
        <rFont val="Arial"/>
        <family val="2"/>
      </rPr>
      <t>Trygga arbetsförhållanden</t>
    </r>
  </si>
  <si>
    <r>
      <rPr>
        <sz val="12"/>
        <color theme="1"/>
        <rFont val="Arial"/>
        <family val="2"/>
      </rPr>
      <t>Diskrimineringsförbud mot all diskriminering</t>
    </r>
  </si>
  <si>
    <r>
      <rPr>
        <sz val="12"/>
        <color theme="1"/>
        <rFont val="Arial"/>
        <family val="2"/>
      </rPr>
      <t>Personer med funktionsnedsättning och deras anpassning till samhället. Tillgänglighet vad gäller arbetsredskap och tillgänglighet vad gäller arbetslokaler har särskilt observerats.</t>
    </r>
  </si>
  <si>
    <r>
      <rPr>
        <sz val="12"/>
        <color theme="1"/>
        <rFont val="Arial"/>
        <family val="2"/>
      </rPr>
      <t>Skydd för personuppgifter</t>
    </r>
  </si>
  <si>
    <r>
      <rPr>
        <sz val="12"/>
        <color theme="1"/>
        <rFont val="Arial"/>
        <family val="2"/>
      </rPr>
      <t>Miljöskydd</t>
    </r>
  </si>
  <si>
    <r>
      <rPr>
        <sz val="12"/>
        <color theme="1"/>
        <rFont val="Arial"/>
        <family val="2"/>
      </rPr>
      <t>Kulturell, religiös och språklig mångfald</t>
    </r>
  </si>
  <si>
    <r>
      <rPr>
        <b/>
        <sz val="12"/>
        <color theme="1"/>
        <rFont val="Arial"/>
        <family val="2"/>
      </rPr>
      <t>Hur beaktas jämställdhet mellan könen i planeringen och genomförandet av projektet?</t>
    </r>
  </si>
  <si>
    <r>
      <rPr>
        <sz val="12"/>
        <color theme="1"/>
        <rFont val="Arial"/>
        <family val="2"/>
      </rPr>
      <t>Beskriv här hur skillnader mellan mäns/kvinnors/flickors/pojkars/andra könsidentiteters ställning, möjligheter, behov och sårbarheter har beaktats i projektets planeringsskede. Säkerställ i planeringen av projektet att verksamheten inom projektet (t.ex. fördelningen av resurser, val av deltagare eller lokaler, projektets kommunikation) inte bidrar till att öka ojämlikhet.</t>
    </r>
  </si>
  <si>
    <r>
      <rPr>
        <b/>
        <sz val="12"/>
        <color theme="1"/>
        <rFont val="Arial"/>
        <family val="2"/>
      </rPr>
      <t>Hur beaktas jämlikhet och icke-diskriminering i planeringen och genomförandet av projektet?</t>
    </r>
  </si>
  <si>
    <r>
      <rPr>
        <sz val="12"/>
        <color theme="1"/>
        <rFont val="Arial"/>
        <family val="2"/>
      </rPr>
      <t xml:space="preserve">Beskriv här hur man i projektet beaktar förhindrande av diskriminering på grund av kön, ras eller etniskt ursprung, religion eller övertygelse, funktionsnedsättning, ålder eller sexuell läggning, i synnerhet med tanke på tillgänglighet. Säkerställ i planeringen av projektet att verksamheten inom projektet (t.ex. fördelningen av resurser, val av deltagare eller lokaler, projektets kommunikation) inte bidrar till att öka ojämlikhet. </t>
    </r>
  </si>
  <si>
    <r>
      <rPr>
        <b/>
        <sz val="12"/>
        <color theme="1"/>
        <rFont val="Arial"/>
        <family val="2"/>
      </rPr>
      <t>HÅLLBAR UTVECKLING</t>
    </r>
  </si>
  <si>
    <r>
      <rPr>
        <b/>
        <sz val="12"/>
        <color theme="1"/>
        <rFont val="Arial"/>
        <family val="2"/>
      </rPr>
      <t>Projektets förväntade konsekvenser för ekologisk, ekonomisk och social hållbarhet</t>
    </r>
  </si>
  <si>
    <r>
      <rPr>
        <sz val="12"/>
        <color theme="1"/>
        <rFont val="Arial"/>
        <family val="2"/>
      </rPr>
      <t>Bedöm här vilka effekter projektet väntas ha med tanke på principen om hållbar utveckling genom att bedöma i vilken mån och hurdana förväntade effekter projektet har på: 
– ekologisk hållbarhet såsom hållbar användning av naturresurser, minskning av de risker som orsakas av klimatförändringen, minskning av växthusgasutsläppen, naturens mångfald eller vattendragens tillstånd,
– ekonomisk hållbarhet, i synnerhet med beaktande av material och avfall, användning av förnybara energikällor, utveckling av immateriella produkter och tjänster eller mobilitet och logistik,
– social och kulturell hållbarhet, i synnerhet med tanke på gemenskapernas och samhällets harmoni, förverkligande av grundläggande och mänskliga rättigheter samt jämställdhet, en fungerande demokrati och bevarande av dessa från generation till generation.</t>
    </r>
  </si>
  <si>
    <r>
      <rPr>
        <sz val="12"/>
        <rFont val="Arial"/>
        <family val="2"/>
      </rPr>
      <t>Bedöm projektets förväntade effekter med tanke på principen om hållbar utveckling.</t>
    </r>
  </si>
  <si>
    <r>
      <rPr>
        <u/>
        <sz val="12"/>
        <color theme="10"/>
        <rFont val="Arial"/>
        <family val="2"/>
      </rPr>
      <t>Horisontella principer</t>
    </r>
  </si>
  <si>
    <r>
      <rPr>
        <sz val="12"/>
        <rFont val="Arial"/>
        <family val="2"/>
      </rPr>
      <t xml:space="preserve">Kontrollera om upphandlingen överskrider det nationella tröskelvärdet eller EU-tröskelvärdet. Projekt som underskrider tröskelvärdet omfattas inte av upphandlingslagen (1397/2016) och behöver därför inte inkluderas på denna sida.  
Kontrollera om det är fråga om en upphandling enligt försvars- och säkerhetsupphandlingslagen (1531/2011). I försvars- och säkerhetsupphandlingar som underskrider det fastställda nationella tröskelvärdet ska de upphandlande enheterna följa sina egna interna upphandlingsregler och -anvisningar.
</t>
    </r>
  </si>
  <si>
    <r>
      <rPr>
        <sz val="12"/>
        <rFont val="Arial"/>
        <family val="2"/>
      </rPr>
      <t>Kontrollera om upphandlingen överskrider det nationella tröskelvärdet eller EU-tröskelvärdet. Projekt som underskrider tröskelvärdet omfattas inte av upphandlingslagen (1397/2016) och behöver därför inte inkluderas på denna sida.   
Kontrollera om det är fråga om en upphandling enligt försvars- och säkerhetsupphandlingslagen (1531/2011). I försvars- och säkerhetsupphandlingar som underskrider det fastställda nationella tröskelvärdet ska de upphandlande enheterna följa sina egna interna upphandlingsregler och -anvisningar.</t>
    </r>
  </si>
  <si>
    <r>
      <rPr>
        <sz val="12"/>
        <rFont val="Arial"/>
        <family val="2"/>
      </rPr>
      <t xml:space="preserve">Kontrollera om upphandlingen överskrider det nationella tröskelvärdet eller EU-tröskelvärdet. Projekt som underskrider tröskelvärdet omfattas inte av upphandlingslagen (1397/2016) och behöver därför inte inkluderas på denna sida.   
Kontrollera om det är fråga om en upphandling enligt försvars- och säkerhetsupphandlingslagen (1531/2011). I försvars- och säkerhetsupphandlingar som underskrider det fastställda nationella tröskelvärdet ska de upphandlande enheterna följa sina egna interna upphandlingsregler och -anvisningar.
</t>
    </r>
  </si>
  <si>
    <r>
      <rPr>
        <sz val="12"/>
        <rFont val="Arial"/>
        <family val="2"/>
      </rPr>
      <t>Kontrollera om upphandlingen överskrider det nationella tröskelvärdet eller EU-tröskelvärdet. Projekt som underskrider tröskelvärdet omfattas inte av upphandlingslagen (1397/2016) och behöver därför inte inkluderas på denna sida.  
Kontrollera om det är fråga om en upphandling enligt försvars- och säkerhetsupphandlingslagen (1531/2011). I försvars- och säkerhetsupphandlingar som underskrider det fastställda nationella tröskelvärdet ska de upphandlande enheterna följa sina egna interna upphandlingsregler och -anvisningar.</t>
    </r>
  </si>
  <si>
    <r>
      <rPr>
        <sz val="12"/>
        <rFont val="Arial"/>
        <family val="2"/>
      </rPr>
      <t>Stödfunktion</t>
    </r>
  </si>
  <si>
    <r>
      <rPr>
        <sz val="12"/>
        <rFont val="Arial"/>
        <family val="2"/>
      </rPr>
      <t>Åtgärdstyp</t>
    </r>
  </si>
  <si>
    <r>
      <rPr>
        <sz val="12"/>
        <rFont val="Arial"/>
        <family val="2"/>
      </rPr>
      <t>Särskilda teman</t>
    </r>
  </si>
  <si>
    <r>
      <rPr>
        <b/>
        <sz val="12"/>
        <rFont val="Arial"/>
        <family val="2"/>
      </rPr>
      <t>STÖDÅTGÄRD, ÅTGÄRDSTYP OCH SÄRSKILDA TEMAN</t>
    </r>
  </si>
  <si>
    <r>
      <rPr>
        <b/>
        <sz val="12"/>
        <rFont val="Arial"/>
        <family val="2"/>
      </rPr>
      <t>Välj:</t>
    </r>
  </si>
  <si>
    <r>
      <rPr>
        <sz val="12"/>
        <rFont val="Arial"/>
        <family val="2"/>
      </rPr>
      <t xml:space="preserve">Välj den stödåtgärd och verksamhetstyp som bäst passar in på projektet i menyn. Du kan endast välja en av vardera. Välj också i menyn för särskilt tema om projektet anknyter till samarbete med tredje länder eller om det genomförs i ett tredje land. </t>
    </r>
  </si>
  <si>
    <r>
      <rPr>
        <sz val="12"/>
        <rFont val="Arial"/>
        <family val="2"/>
      </rPr>
      <t xml:space="preserve">Fondens resultat och effekter följs upp med indikatorer som är gemensamma för alla projekt. Indikatorerna är specifika för de särskilda målen. Ange dock målvärden för de indikatorer som är relevanta för projektet. Utfallet rapporteras i senare rapporter. Om en indikator inte är relevant för projektet ska punkten inte fyllas i. 
</t>
    </r>
  </si>
  <si>
    <r>
      <rPr>
        <sz val="12"/>
        <rFont val="Arial"/>
        <family val="2"/>
      </rPr>
      <t xml:space="preserve">Man ska fylla i en egen punkt för varje upphandling som överskrider ett tröskelvärde (nationellt eller EU-tröskelvärde). </t>
    </r>
  </si>
  <si>
    <r>
      <rPr>
        <b/>
        <sz val="12"/>
        <rFont val="Arial"/>
        <family val="2"/>
      </rPr>
      <t xml:space="preserve">Om du inte skickar in ansökan via en elektronisk kanal ska du skriva ut den och underteckna nedanstående punkter för hand. </t>
    </r>
  </si>
  <si>
    <r>
      <rPr>
        <sz val="12"/>
        <rFont val="Arial"/>
        <family val="2"/>
      </rPr>
      <t>Om lönekostnader har budgeterats i ansökan måste understödstagaren intyga att den sökande organisationens företrädare inte under de två senaste åren har dömts för anlitande av utländsk arbetskraft som saknar tillstånd enligt 47 kap. 6 a § i strafflagen (39/1889) eller utlänningsförseelse av arbetsgivare enligt 186 § i utlänningslagen (301/2004) eller påförts en påföljdsavgift enligt 11 k kap. 3 § i arbetsavtalslagen (55/2001). Med organisationens företrädare avses i enlighet med strafflagens 47 kap. 8 § 1 mom. 2 punkt en medlem i ett lagstadgat eller annat beslutande organ hos en juridisk person som är arbetsgivare samt den som i arbetsgivarens ställe leder eller övervakar arbetet. Kravet baserar sig på de allmänna förutsättningarna för beviljande av understöd enligt 7 § 2 mom. i statsunderstödslagen.</t>
    </r>
  </si>
  <si>
    <r>
      <rPr>
        <sz val="12"/>
        <rFont val="Arial"/>
        <family val="2"/>
      </rPr>
      <t>Jag/vi intygar att den organisation som jag/vi representerar eller organisationens företrädare inte under de två senaste åren har dömts för anlitande av utländsk arbetskraft som saknar tillstånd eller utlänningsförseelse av arbetsgivare och inte har påförts en påföljdsavgift enligt arbetsavtalslagen.</t>
    </r>
  </si>
  <si>
    <r>
      <rPr>
        <sz val="12"/>
        <rFont val="Arial"/>
        <family val="2"/>
      </rPr>
      <t xml:space="preserve">Om ansökan inkluderar enhetskostnader för lönekostnader, där tidigare lönekostnader för anställda har använts som beräkningsgrund, intygar vi att den sökande organisationen har fått samtycken för att skicka in löneuppgifter. </t>
    </r>
  </si>
  <si>
    <r>
      <rPr>
        <sz val="12"/>
        <rFont val="Arial"/>
        <family val="2"/>
      </rPr>
      <t xml:space="preserve">Vi förbinder oss till den sökande organisationens självfinansieringsandel. </t>
    </r>
  </si>
  <si>
    <r>
      <rPr>
        <sz val="12"/>
        <rFont val="Arial"/>
        <family val="2"/>
      </rPr>
      <t xml:space="preserve">Specificera de överföringsmottagare (= projektpartner) som deltar i projektet. </t>
    </r>
  </si>
  <si>
    <r>
      <rPr>
        <sz val="12"/>
        <color theme="1"/>
        <rFont val="Arial"/>
        <family val="2"/>
      </rPr>
      <t xml:space="preserve">Projektets namn ska vara kort och beskriva dess verksamhet. Namnet används i fondernas kommunikation och bör främja projektets synlighet. Välj därför ett namn för projektet som är lätt att komma ihåg och väcker intresse. Det rekommenderas att man skapar en förkortning av projektets namn och inkluderar den i namnet. Namnet på engelska används bland annat när man kommunicerar om programmets resultat. </t>
    </r>
  </si>
  <si>
    <r>
      <rPr>
        <sz val="12"/>
        <rFont val="Arial"/>
        <family val="2"/>
      </rPr>
      <t>Projektet kan inledas när understödsbeslutet har fattats. I ansökningsannonsen kan du kontrollera den uppskattade tidtabellen för beslutsfattandet och tidpunkten när projekten senast ska inledas. Beakta eventuella förseningar som kan orsakas av förberedelser vid inledandet av projektet. Ange månadens första dag som projektets startdatum och månadens sista dag som slutdatum.</t>
    </r>
  </si>
  <si>
    <r>
      <rPr>
        <sz val="12"/>
        <rFont val="Arial"/>
        <family val="2"/>
      </rPr>
      <t>Med projektets mål avses den långsiktiga förändringseffekt som eftersträvas med projektet för exempelvis projektets målgrupp, de viktigaste aktörerna som drar nytta av projektet, processer eller förfaranden. Målet anknyter till en utmaning, ett problem, ett behov eller en faktor som behöver stärkas som har identifierats inom sektorn och som utgör bakgrunden till projektet. Observera att projektet i fråga om sitt mål ska överensstämma med fondens program och genomförandeplan.</t>
    </r>
  </si>
  <si>
    <r>
      <rPr>
        <sz val="12"/>
        <rFont val="Arial"/>
        <family val="2"/>
        <scheme val="minor"/>
      </rPr>
      <t xml:space="preserve">Ange perioderna för genomförande av projektet i perioder om 3–6 månader. Överväg periodindelningen exempelvis med tanke på rapporteringen.
</t>
    </r>
  </si>
  <si>
    <r>
      <rPr>
        <sz val="12"/>
        <rFont val="Arial"/>
        <family val="2"/>
        <scheme val="minor"/>
      </rPr>
      <t xml:space="preserve">Beskriv här kortfattat vad som händer i projektet under perioden i fråga (exempelvis inledande av aktiviteter, skeden i upphandlingar, rapporter, kommunikationsåtgärder). Den närmare informationen om aktiviteternas innehåll ska inte upprepas här.
</t>
    </r>
  </si>
  <si>
    <r>
      <rPr>
        <sz val="10"/>
        <rFont val="Arial"/>
        <family val="2"/>
      </rPr>
      <t>SM 1: Gränssäkerhet</t>
    </r>
  </si>
  <si>
    <r>
      <rPr>
        <sz val="10"/>
        <rFont val="Arial"/>
        <family val="2"/>
      </rPr>
      <t>Flat rate 40 %</t>
    </r>
  </si>
  <si>
    <r>
      <rPr>
        <sz val="10"/>
        <rFont val="Arial"/>
        <family val="2"/>
      </rPr>
      <t>Totala lönekostnader för en uppgift</t>
    </r>
  </si>
  <si>
    <r>
      <rPr>
        <sz val="10"/>
        <rFont val="Arial"/>
        <family val="2"/>
      </rPr>
      <t>Modellen för faktiska lönekostnader</t>
    </r>
  </si>
  <si>
    <r>
      <rPr>
        <sz val="10"/>
        <rFont val="Arial"/>
        <family val="2"/>
      </rPr>
      <t>SM 1: 001 Gränskontroller</t>
    </r>
  </si>
  <si>
    <r>
      <rPr>
        <sz val="10"/>
        <rFont val="Arial"/>
        <family val="2"/>
      </rPr>
      <t>001 Infrastruktur och byggnader</t>
    </r>
  </si>
  <si>
    <r>
      <rPr>
        <sz val="10"/>
        <rFont val="Arial"/>
        <family val="2"/>
      </rPr>
      <t>SM 2: Viseringspolitik</t>
    </r>
  </si>
  <si>
    <r>
      <rPr>
        <sz val="10"/>
        <rFont val="Arial"/>
        <family val="2"/>
      </rPr>
      <t>Flat rate 7 %</t>
    </r>
  </si>
  <si>
    <r>
      <rPr>
        <sz val="10"/>
        <rFont val="Arial"/>
        <family val="2"/>
      </rPr>
      <t>Genomsnittliga totala lönekostnader för flera uppgifter.</t>
    </r>
  </si>
  <si>
    <r>
      <rPr>
        <sz val="10"/>
        <rFont val="Arial"/>
        <family val="2"/>
      </rPr>
      <t>SM 1: 002 Gränsbevakning – luftbevakningsutrustning</t>
    </r>
  </si>
  <si>
    <r>
      <rPr>
        <sz val="10"/>
        <rFont val="Arial"/>
        <family val="2"/>
      </rPr>
      <t>002 Trafikmedel</t>
    </r>
  </si>
  <si>
    <r>
      <rPr>
        <sz val="10"/>
        <rFont val="Arial"/>
        <family val="2"/>
      </rPr>
      <t>002 Åtgärder som utförs i tredje länder eller som anknyter till tredje länder</t>
    </r>
  </si>
  <si>
    <r>
      <rPr>
        <sz val="10"/>
        <rFont val="Arial"/>
        <family val="2"/>
      </rPr>
      <t>SM 1: 003 Gränsbevakning – markbevakningsutrustning</t>
    </r>
  </si>
  <si>
    <r>
      <rPr>
        <sz val="10"/>
        <rFont val="Arial"/>
        <family val="2"/>
      </rPr>
      <t>003 Annan operativ utrustning</t>
    </r>
  </si>
  <si>
    <r>
      <rPr>
        <sz val="10"/>
        <rFont val="Arial"/>
        <family val="2"/>
      </rPr>
      <t>003 Förverkligande av rekommendationer som baserar sig på Schengen-utvärderingar</t>
    </r>
  </si>
  <si>
    <r>
      <rPr>
        <sz val="10"/>
        <rFont val="Arial"/>
        <family val="2"/>
      </rPr>
      <t>SM 1: 004 Gränsbevakning – sjöbevakningsutrustning</t>
    </r>
  </si>
  <si>
    <r>
      <rPr>
        <sz val="10"/>
        <rFont val="Arial"/>
        <family val="2"/>
      </rPr>
      <t>004 Kommunikationssystem</t>
    </r>
  </si>
  <si>
    <r>
      <rPr>
        <sz val="10"/>
        <rFont val="Arial"/>
        <family val="2"/>
      </rPr>
      <t>004 Genomförande av rekommendationer som gäller sårbarhetsutvärderingar</t>
    </r>
  </si>
  <si>
    <r>
      <rPr>
        <sz val="10"/>
        <rFont val="Arial"/>
        <family val="2"/>
      </rPr>
      <t>SM 1: 005 Gränsbevakning – automatiska gränsbevakningssystem</t>
    </r>
  </si>
  <si>
    <r>
      <rPr>
        <sz val="10"/>
        <rFont val="Arial"/>
        <family val="2"/>
      </rPr>
      <t>005 Informationssystem</t>
    </r>
  </si>
  <si>
    <r>
      <rPr>
        <sz val="10"/>
        <rFont val="Arial"/>
        <family val="2"/>
      </rPr>
      <t>005 Stöd för Eurosurs utveckling och funktion</t>
    </r>
  </si>
  <si>
    <r>
      <rPr>
        <sz val="10"/>
        <rFont val="Arial"/>
        <family val="2"/>
      </rPr>
      <t>SM 1: 006 Gränsbevakning – övriga åtgärder</t>
    </r>
  </si>
  <si>
    <r>
      <rPr>
        <sz val="10"/>
        <rFont val="Arial"/>
        <family val="2"/>
      </rPr>
      <t>006 Utbildning</t>
    </r>
  </si>
  <si>
    <r>
      <rPr>
        <sz val="10"/>
        <rFont val="Arial"/>
        <family val="2"/>
      </rPr>
      <t>006 Inget av ovanstående</t>
    </r>
  </si>
  <si>
    <r>
      <rPr>
        <sz val="10"/>
        <rFont val="Arial"/>
        <family val="2"/>
      </rPr>
      <t>SM 1: 007 Tekniska och operativa åtgärder inom Schengen-området, som anknyter till gränsbevakning</t>
    </r>
  </si>
  <si>
    <r>
      <rPr>
        <sz val="10"/>
        <rFont val="Arial"/>
        <family val="2"/>
      </rPr>
      <t>007 Utbyte av god praxis – mellan medlemsstaterna</t>
    </r>
  </si>
  <si>
    <r>
      <rPr>
        <sz val="10"/>
        <rFont val="Arial"/>
        <family val="2"/>
      </rPr>
      <t>SM 1: 008 Situationsmedvetenhet och informationsutbyte</t>
    </r>
  </si>
  <si>
    <r>
      <rPr>
        <sz val="10"/>
        <rFont val="Arial"/>
        <family val="2"/>
      </rPr>
      <t xml:space="preserve">008 Utbyte av god praxis – med tredje länder </t>
    </r>
  </si>
  <si>
    <r>
      <rPr>
        <sz val="10"/>
        <rFont val="Arial"/>
        <family val="2"/>
      </rPr>
      <t>SM 1: 009 Riskanalys</t>
    </r>
  </si>
  <si>
    <r>
      <rPr>
        <sz val="10"/>
        <rFont val="Arial"/>
        <family val="2"/>
      </rPr>
      <t>009 Sändande av experter</t>
    </r>
  </si>
  <si>
    <r>
      <rPr>
        <sz val="10"/>
        <rFont val="Arial"/>
        <family val="2"/>
      </rPr>
      <t>SM 1: 010 Informationsbehandling</t>
    </r>
  </si>
  <si>
    <r>
      <rPr>
        <sz val="10"/>
        <rFont val="Arial"/>
        <family val="2"/>
      </rPr>
      <t>010 Undersökningar, bevisande av korrektheten hos koncept, pilotprojekt och motsvarande åtgärder</t>
    </r>
  </si>
  <si>
    <r>
      <rPr>
        <sz val="10"/>
        <rFont val="Arial"/>
        <family val="2"/>
      </rPr>
      <t>SM 1: 011 Hotspot-områden</t>
    </r>
  </si>
  <si>
    <r>
      <rPr>
        <sz val="10"/>
        <rFont val="Arial"/>
        <family val="2"/>
      </rPr>
      <t>011 Kommunikationsåtgärder</t>
    </r>
  </si>
  <si>
    <r>
      <rPr>
        <sz val="10"/>
        <rFont val="Arial"/>
        <family val="2"/>
      </rPr>
      <t>SM 1: 012 Åtgärder som anknyter till identifiering av sårbara personer och hänvisning till tjänster</t>
    </r>
  </si>
  <si>
    <r>
      <rPr>
        <sz val="10"/>
        <rFont val="Arial"/>
        <family val="2"/>
      </rPr>
      <t>012 Utveckling av statistiska verktyg, metoder och indikatorer</t>
    </r>
  </si>
  <si>
    <r>
      <rPr>
        <sz val="10"/>
        <rFont val="Arial"/>
        <family val="2"/>
      </rPr>
      <t>SM 1: 013 Åtgärder som anknyter till identifiering och hänvisning till tjänster av sådana personer som behöver eller vill ansöka om internationellt skydd</t>
    </r>
  </si>
  <si>
    <r>
      <rPr>
        <sz val="10"/>
        <rFont val="Arial"/>
        <family val="2"/>
      </rPr>
      <t>013 Ibruktagande eller annan uppföljning av forskningsprojekt</t>
    </r>
  </si>
  <si>
    <r>
      <rPr>
        <sz val="10"/>
        <rFont val="Arial"/>
        <family val="2"/>
      </rPr>
      <t>SM 1: 014 Utveckling av Europeiska gräns- och kustbevakningsbyrån</t>
    </r>
  </si>
  <si>
    <r>
      <rPr>
        <sz val="10"/>
        <rFont val="Arial"/>
        <family val="2"/>
      </rPr>
      <t>SM 1: 015 Samarbete mellan ämbetsverken – nationell nivå</t>
    </r>
  </si>
  <si>
    <r>
      <rPr>
        <sz val="10"/>
        <rFont val="Arial"/>
        <family val="2"/>
      </rPr>
      <t>SM 1: 016 Samarbete mellan ämbetsverken – unionsnivå</t>
    </r>
  </si>
  <si>
    <r>
      <rPr>
        <sz val="10"/>
        <rFont val="Arial"/>
        <family val="2"/>
      </rPr>
      <t>SM 1: 017 Samarbete mellan ämbetsverken – med tredje länder</t>
    </r>
  </si>
  <si>
    <r>
      <rPr>
        <sz val="10"/>
        <rFont val="Arial"/>
        <family val="2"/>
      </rPr>
      <t>SM 1: 018 Gemensamt sändande av kontaktpersoner inom migration</t>
    </r>
  </si>
  <si>
    <r>
      <rPr>
        <sz val="10"/>
        <rFont val="Arial"/>
        <family val="2"/>
      </rPr>
      <t>SM 1: 019 Omfattande informationssystem – Eurodac för gränsbevakningssyften</t>
    </r>
  </si>
  <si>
    <r>
      <rPr>
        <sz val="10"/>
        <rFont val="Arial"/>
        <family val="2"/>
      </rPr>
      <t>SM 1: 020 Omfattande informationssystem – informationssystemet för gränsöverskridningar (EES)</t>
    </r>
  </si>
  <si>
    <r>
      <rPr>
        <sz val="10"/>
        <rFont val="Arial"/>
        <family val="2"/>
      </rPr>
      <t>SM 1: 021 Omfattande informationssystem – EU:s system för reseuppgifter och resetillstånd (ETIAS) – övriga</t>
    </r>
  </si>
  <si>
    <r>
      <rPr>
        <sz val="10"/>
        <rFont val="Arial"/>
        <family val="2"/>
      </rPr>
      <t>SM 1: 022 Omfattande informationssystem – EU:s system för reseuppgifter och resetillstånd (ETIAS) – artikel 85.2 i förordning (EU) 2018/1240</t>
    </r>
  </si>
  <si>
    <r>
      <rPr>
        <sz val="10"/>
        <rFont val="Arial"/>
        <family val="2"/>
      </rPr>
      <t>SM 1: 023 Omfattande informationssystem – EU:s system för reseuppgifter och resetillstånd (ETIAS) – artikel 85.3 i förordning (EU) 2018/1240</t>
    </r>
  </si>
  <si>
    <r>
      <rPr>
        <sz val="10"/>
        <rFont val="Arial"/>
        <family val="2"/>
      </rPr>
      <t>SM 1: 024 Omfattande informationssystem – Schengens informationssystem (SIS)</t>
    </r>
  </si>
  <si>
    <r>
      <rPr>
        <sz val="10"/>
        <rFont val="Arial"/>
        <family val="2"/>
      </rPr>
      <t>SM 1: 025 Omfattande informationssystem – interoperabilitet</t>
    </r>
  </si>
  <si>
    <r>
      <rPr>
        <sz val="10"/>
        <rFont val="Arial"/>
        <family val="2"/>
      </rPr>
      <t xml:space="preserve">SM 1: 026 Operativt stöd – integrerad gränssäkerhet </t>
    </r>
  </si>
  <si>
    <r>
      <rPr>
        <sz val="10"/>
        <rFont val="Arial"/>
        <family val="2"/>
      </rPr>
      <t>SM 1: 027 Operativt stöd – Omfattande informationssystem för gränssäkerhetssyften</t>
    </r>
  </si>
  <si>
    <r>
      <rPr>
        <sz val="10"/>
        <rFont val="Arial"/>
        <family val="2"/>
      </rPr>
      <t>SM 1: 028 Operativt stöd – särskilt arrangemang för genomfart</t>
    </r>
  </si>
  <si>
    <r>
      <rPr>
        <sz val="10"/>
        <rFont val="Arial"/>
        <family val="2"/>
      </rPr>
      <t>SM 1: 029 Informationens kvalitet och den registrerades rätt till information och rätt att se sina uppgifter, korrigera och radera dem samt begränsa användningen av dem</t>
    </r>
  </si>
  <si>
    <r>
      <rPr>
        <sz val="10"/>
        <rFont val="Arial"/>
        <family val="2"/>
      </rPr>
      <t>SM 2: 001 Förbättring av behandlingen av visumansökningar</t>
    </r>
  </si>
  <si>
    <r>
      <rPr>
        <sz val="10"/>
        <rFont val="Arial"/>
        <family val="2"/>
      </rPr>
      <t>SM 2: 002 Förbättring av konsulatens effektivitet, kundorientering och säkerhet</t>
    </r>
  </si>
  <si>
    <r>
      <rPr>
        <sz val="10"/>
        <rFont val="Arial"/>
        <family val="2"/>
      </rPr>
      <t>SM 2: 003 Dokumentsäkerhet/dokumentexperter</t>
    </r>
  </si>
  <si>
    <r>
      <rPr>
        <sz val="10"/>
        <rFont val="Arial"/>
        <family val="2"/>
      </rPr>
      <t>SM 2: 004 Samarbete i konsulatärenden</t>
    </r>
  </si>
  <si>
    <r>
      <rPr>
        <sz val="10"/>
        <rFont val="Arial"/>
        <family val="2"/>
      </rPr>
      <t>SM 2: 005 Konsulatrepresentationens täckning</t>
    </r>
  </si>
  <si>
    <r>
      <rPr>
        <sz val="10"/>
        <rFont val="Arial"/>
        <family val="2"/>
      </rPr>
      <t>SM 2: 006 Omfattande informationssystem – visuminformationssystem (VIS)</t>
    </r>
  </si>
  <si>
    <r>
      <rPr>
        <sz val="10"/>
        <rFont val="Arial"/>
        <family val="2"/>
      </rPr>
      <t>SM 2: 007 Andra informations- och kommunikationstekniska system i behandlingen av visumansökningar</t>
    </r>
  </si>
  <si>
    <r>
      <rPr>
        <sz val="10"/>
        <rFont val="Arial"/>
        <family val="2"/>
      </rPr>
      <t>SM 2: 008 Operativt stöd – gemensam viseringspolitik</t>
    </r>
  </si>
  <si>
    <r>
      <rPr>
        <sz val="10"/>
        <rFont val="Arial"/>
        <family val="2"/>
      </rPr>
      <t>SM 2: 009 Operativt stöd – omfattande informationssystem i behandling av visumansökningar</t>
    </r>
  </si>
  <si>
    <r>
      <rPr>
        <sz val="10"/>
        <rFont val="Arial"/>
        <family val="2"/>
      </rPr>
      <t>SM 2: 010 Operativt stöd – särskilt arrangemang för genomfart</t>
    </r>
  </si>
  <si>
    <r>
      <rPr>
        <sz val="10"/>
        <rFont val="Arial"/>
        <family val="2"/>
      </rPr>
      <t>SM 2: 011 Beviljande av geografiskt begränsat visum</t>
    </r>
  </si>
  <si>
    <r>
      <rPr>
        <sz val="10"/>
        <rFont val="Arial"/>
        <family val="2"/>
      </rPr>
      <t>SM 2: 012 Informationens kvalitet och den registrerades rätt till information och rätt att se sina uppgifter, korrigera och radera dem samt begränsa användningen av dem</t>
    </r>
  </si>
  <si>
    <r>
      <rPr>
        <b/>
        <sz val="12"/>
        <rFont val="Arial"/>
        <family val="2"/>
      </rPr>
      <t>Finansieringsinstrument för gränsförvaltning och viseringspolitik</t>
    </r>
  </si>
  <si>
    <r>
      <rPr>
        <sz val="12"/>
        <rFont val="Arial"/>
        <family val="2"/>
      </rPr>
      <t>Upphandling av verksamhetsutrustning genom gemensamma upphandlingsarrangemang med Europeiska gräns- och kustbevakningsbyrån för Europeiska gräns- och kustbevakningsbyråns bruk i dess operativa verksamhet enligt artikel 64.14 i förordningen (EU) 2019/1896;</t>
    </r>
  </si>
  <si>
    <r>
      <rPr>
        <sz val="12"/>
        <rFont val="Arial"/>
        <family val="2"/>
      </rPr>
      <t>Åtgärder genom vilka man stöder samarbete mellan en medlemsstats ämbetsverk och ämbetsverk i ett sådant tredje land som är grannland till medlemsstaten, med vilket unionen har en gemensam lands- eller havsgräns;</t>
    </r>
  </si>
  <si>
    <r>
      <rPr>
        <sz val="12"/>
        <rFont val="Arial"/>
        <family val="2"/>
      </rPr>
      <t>Utveckling av Europeiska gräns- och kustbevakningsbyrån genom stöd till de nationella myndigheter som ansvarar för gränssäkerheten för åtgärder som anknyter till utveckling av den gemensamma beredskapen, gemensamma upphandlingar, fastställande av gemensamma standarder och andra åtgärder genom vilka man strömlinjeformar samarbetet och samordningen mellan medlemsstaterna och Europeiska gräns- och kustbevakningsbyrån på det sätt som anges i punkt 1 b i bilaga II;</t>
    </r>
  </si>
  <si>
    <r>
      <rPr>
        <sz val="12"/>
        <rFont val="Arial"/>
        <family val="2"/>
      </rPr>
      <t>Gemensamt sändande av kontaktpersoner inom migration på det sätt som avses i bilaga III;</t>
    </r>
  </si>
  <si>
    <r>
      <rPr>
        <sz val="12"/>
        <rFont val="Arial"/>
        <family val="2"/>
      </rPr>
      <t>Åtgärder som vidtas inom ramen för gränsbevakningen, med vilka man förbättrar identifieringen av människohandelsoffer och det omedelbara stödet till dem samt utvecklar och stödjer lämpliga mekanismer med vars hjälp målgrupperna i fråga vägleds till tjänster samt ökande av det gränsöverskridande samarbetet för att upptäcka människohandlare inom ramen för gränsbevakningen;</t>
    </r>
  </si>
  <si>
    <r>
      <rPr>
        <sz val="12"/>
        <rFont val="Arial"/>
        <family val="2"/>
      </rPr>
      <t>Utveckling av integrerade barnskyddssystem vid de yttre gränserna, även genom att erbjuda personalen tillräcklig utbildning och utbyta god praxis mellan medlemsstaterna samt med Europeiska gräns- och kustbevakningsbyrån;</t>
    </r>
  </si>
  <si>
    <r>
      <rPr>
        <sz val="12"/>
        <rFont val="Arial"/>
        <family val="2"/>
      </rPr>
      <t>Åtgärder som anknyter till ibruktagande, överföring, testning och validering av nya metoder eller teknologier, inklusive pilotprojekt och fortsatta åtgärder efter forskningsprojekt som finansierats av unionen, som avses i bilaga III, samt åtgärder för att förbättra kvaliteten på de uppgifter som finns sparade i informations- och kommunikationstekniska system inom viseringspolitiken och i anknytning till gränserna och genom vilka man förbättrar den registrerades möjligheter att använda sin rätt att få information samt sin rätt att se, korrigera och radera sina egna uppgifter samt begränsa användningen av dem i anknytning till åtgärder som hör till tillämpningsområdet för ett finansiellt instrument;</t>
    </r>
  </si>
  <si>
    <r>
      <rPr>
        <sz val="12"/>
        <rFont val="Arial"/>
        <family val="2"/>
      </rPr>
      <t>Åtgärder genom vilka man strävar efter att identifiera personer som befinner sig i en sårbar ställning, hänvisa dem till skyddstjänster och erbjuda omedelbar hjälp till sådana personer;</t>
    </r>
  </si>
  <si>
    <r>
      <rPr>
        <sz val="12"/>
        <rFont val="Arial"/>
        <family val="2"/>
      </rPr>
      <t>Åtgärder för att grunda och sköta hotspot-områden i de medlemsstater som är föremål för ett exceptionellt och orimligt befintligt eller möjligt migrationstryck;</t>
    </r>
  </si>
  <si>
    <r>
      <rPr>
        <sz val="12"/>
        <rFont val="Arial"/>
        <family val="2"/>
      </rPr>
      <t>Vidareutveckling av olika former av samarbete för behandling av visum mellan medlemsstaterna på det sätt som beskrivs i punkt 2 d i bilaga II;</t>
    </r>
  </si>
  <si>
    <r>
      <rPr>
        <sz val="12"/>
        <rFont val="Arial"/>
        <family val="2"/>
      </rPr>
      <t>Ökning av medlemsstaternas konsulrepresentation i sådana tredje länder som avses i förordningen (EU) 2018/1806, vars medborgare måste ha visum för att korsa de yttre gränserna, i synnerhet i de tredje länder där ingen medlemsstat ännu är representerad;</t>
    </r>
  </si>
  <si>
    <r>
      <rPr>
        <sz val="12"/>
        <rFont val="Arial"/>
        <family val="2"/>
      </rPr>
      <t>Åtgärder vars mål är att förbättra de informations- och kommunikationstekniska systemens interoperabilitet.</t>
    </r>
  </si>
  <si>
    <r>
      <rPr>
        <sz val="12"/>
        <rFont val="Arial"/>
        <family val="2"/>
      </rPr>
      <t>Omfattande informationssystem – EU:s system för reseuppgifter och resetillstånd (ETIAS) – artikel 85.2 i förordningen (EU) 2018/1240 (= kostnaderna för drift och underhåll av Etias informationssystem, inbegripet de för enhetliga nationella gränssnitt, driftskostnaderna för Etias centralenhet och kostnaderna för personal och teknisk utrustning (maskinvara och programvara) som är nödvändig för att de nationella Etias-enheterna ska kunna fullgöra sina uppgifter, och de översättningskostnader som uppkommit enligt artikel 27.2 och 27.8).</t>
    </r>
  </si>
  <si>
    <r>
      <rPr>
        <sz val="12"/>
        <rFont val="Arial"/>
        <family val="2"/>
      </rPr>
      <t>Omfattande informationssystem – EU:s system för reseuppgifter och resetillstånd (ETIAS) – artikel 85.3 i förordning (EU) 2018/1240 (= Etias driftskostnader ska också inbegripa ekonomiskt stöd till medlemsstaterna för de utgifter som uppstår vid anpassning och automatisering av in- och utresekontroller i samband med genomförandet av Etias)</t>
    </r>
  </si>
  <si>
    <r>
      <rPr>
        <sz val="12"/>
        <rFont val="Arial"/>
        <family val="2"/>
      </rPr>
      <t>Beskriv projektets bakgrundssituation. Vilken utmaning, vilket problem eller vilket behov försöker man lösa genom projektet? Hur har behovet kartlagts eller kommit fram? Hur har man i förberedelserna inför projektet säkerställt samarbete med intressentgrupper och förverkligande av ett partnerskap? Hur har man beaktat resultaten av eventuell tidigare projektverksamhet?</t>
    </r>
  </si>
  <si>
    <r>
      <rPr>
        <sz val="12"/>
        <rFont val="Arial"/>
        <family val="2"/>
      </rPr>
      <t xml:space="preserve">Vilket är projektets mål? Vilken långsiktig förändringseffekt som anknyter till bakgrundssituationen och behovet eftersträvar man med projektet? 
</t>
    </r>
  </si>
  <si>
    <r>
      <rPr>
        <sz val="12"/>
        <rFont val="Arial"/>
        <family val="2"/>
      </rPr>
      <t>Tänk på de risker som förknippas med genomförandet av projektet och beskriv hur man förberett sig på dem. Uppskatta riskernas sannolikhet och eventuella följder och planera åtgärder för dem. Riskerna kan handla exempelvis om projektets verksamhetsmiljö, administrationen, personalen, målgrupperna, projektets ekonomi eller dess finansiering, eller om verksamhetens förhållande till de offentliga tjänsterna eller andra projekt.</t>
    </r>
  </si>
  <si>
    <r>
      <rPr>
        <sz val="12"/>
        <rFont val="Arial"/>
        <family val="2"/>
      </rPr>
      <t xml:space="preserve">Beskriv här huvuddragen i projektets kommunikationsplan (bl.a. kommunikationens mål, kanaler och metoder, målgrupper, mätare) och berätta vilken roll kommunikationen har för projektets framgång. Beskriv här också genom vilka konkreta metoder man sköter skyldigheterna i fråga om synligheten för understödet från Europeiska unionen. </t>
    </r>
  </si>
  <si>
    <r>
      <rPr>
        <sz val="12"/>
        <rFont val="Arial"/>
        <family val="2"/>
      </rPr>
      <t>Beskriv hur och var projektets effekter syns på kort eller lång sikt. Beskriv projektets effekter på längre sikt, med beaktande av bland annat projektets målgrupp, de som drar nytta av projektet och hela sektorns perspektiv.  Vilka förändringar får projektet till stånd jämfört med nuläget? Vad är projektets mervärde?</t>
    </r>
  </si>
  <si>
    <r>
      <rPr>
        <b/>
        <sz val="12"/>
        <rFont val="Arial"/>
        <family val="2"/>
      </rPr>
      <t>Kontinuitet</t>
    </r>
  </si>
  <si>
    <r>
      <rPr>
        <sz val="12"/>
        <rFont val="Arial"/>
        <family val="2"/>
      </rPr>
      <t xml:space="preserve">Beskriv kortfattat projektets syfte, åtgärder och förväntade resultat. Sammanfattningen av projektet publiceras på fondernas webbplatser. Även bland annat Europeiska kommissionen kan använda sammanfattningen av projektet i sin kommunikation. </t>
    </r>
  </si>
  <si>
    <r>
      <rPr>
        <sz val="12"/>
        <rFont val="Arial"/>
        <family val="2"/>
      </rPr>
      <t>Av motiverade skäl kan understöd beviljas för kostnader som uppstått innan understödsbeslutet fattades,
dock tidigast från och med att ansökan blivit anhängig. I ansökan våren 2022 kan understöd beviljas retroaktivt för kostnader som uppstått efter 1.1.2021. Projektet får dock inte ännu ha avslutats.</t>
    </r>
  </si>
  <si>
    <r>
      <rPr>
        <sz val="12"/>
        <rFont val="Arial"/>
        <family val="2"/>
      </rPr>
      <t>O.1.1 Mängden anskaffad utrustning till gränsövergångsställen;</t>
    </r>
  </si>
  <si>
    <r>
      <rPr>
        <sz val="12"/>
        <rFont val="Arial"/>
        <family val="2"/>
      </rPr>
      <t>O.1.1.1 varav antalet automatiska gränskontrollsystem, självbetjäningssystem och automatiska portar;</t>
    </r>
  </si>
  <si>
    <r>
      <rPr>
        <sz val="12"/>
        <rFont val="Arial"/>
        <family val="2"/>
      </rPr>
      <t>O.1.2 mängden infrastruktur som underhållits/reparerats;</t>
    </r>
  </si>
  <si>
    <r>
      <rPr>
        <sz val="12"/>
        <rFont val="Arial"/>
        <family val="2"/>
      </rPr>
      <t>O.1.3 antal hotspot-områden som fått stöd;</t>
    </r>
  </si>
  <si>
    <r>
      <rPr>
        <sz val="12"/>
        <rFont val="Arial"/>
        <family val="2"/>
      </rPr>
      <t>O.1.4 antal lokaler som byggts/förbättrats vid gränsövergångsställen;</t>
    </r>
  </si>
  <si>
    <r>
      <rPr>
        <sz val="12"/>
        <rFont val="Arial"/>
        <family val="2"/>
      </rPr>
      <t>O.1.5 antal anskaffade luftfartyg;</t>
    </r>
  </si>
  <si>
    <r>
      <rPr>
        <sz val="12"/>
        <rFont val="Arial"/>
        <family val="2"/>
      </rPr>
      <t>O.1.5.1 varav antalet anskaffade obemannade luftfartyg;</t>
    </r>
  </si>
  <si>
    <r>
      <rPr>
        <sz val="12"/>
        <rFont val="Arial"/>
        <family val="2"/>
      </rPr>
      <t>O.1.6 antal anskaffade sjötrafikmedel;</t>
    </r>
  </si>
  <si>
    <r>
      <rPr>
        <sz val="12"/>
        <rFont val="Arial"/>
        <family val="2"/>
      </rPr>
      <t>O.1.7 antal anskaffade landfordon;</t>
    </r>
  </si>
  <si>
    <r>
      <rPr>
        <sz val="12"/>
        <rFont val="Arial"/>
        <family val="2"/>
      </rPr>
      <t>O.1.8 antal deltagare som fått stöd;</t>
    </r>
  </si>
  <si>
    <r>
      <rPr>
        <sz val="12"/>
        <rFont val="Arial"/>
        <family val="2"/>
      </rPr>
      <t>O.1.8.1 varav antalet deltagare i utbildningsverksamhet;</t>
    </r>
  </si>
  <si>
    <r>
      <rPr>
        <sz val="12"/>
        <rFont val="Arial"/>
        <family val="2"/>
      </rPr>
      <t>O.1.9 antal kontaktpersoner inom migration som sänts till tredje länder;</t>
    </r>
  </si>
  <si>
    <r>
      <rPr>
        <sz val="12"/>
        <rFont val="Arial"/>
        <family val="2"/>
      </rPr>
      <t>O.1.10 antal utvecklade/underhållna/förbättrade informationstekniska funktioner;</t>
    </r>
  </si>
  <si>
    <r>
      <rPr>
        <sz val="12"/>
        <rFont val="Arial"/>
        <family val="2"/>
      </rPr>
      <t>O.11.1 varav antalet utvecklade omfattande informationssystem;</t>
    </r>
  </si>
  <si>
    <r>
      <rPr>
        <sz val="12"/>
        <rFont val="Arial"/>
        <family val="2"/>
      </rPr>
      <t>O.1.12. antal samarbetsprojekt som genomförts tillsammans med tredje länder;</t>
    </r>
  </si>
  <si>
    <r>
      <rPr>
        <sz val="12"/>
        <rFont val="Arial"/>
        <family val="2"/>
      </rPr>
      <t>O.1.13 antal personer som ansökt om internationellt skydd vid gränsövergångsställen.</t>
    </r>
  </si>
  <si>
    <r>
      <rPr>
        <sz val="12"/>
        <rFont val="Arial"/>
        <family val="2"/>
      </rPr>
      <t>R.1.15 Antal anordningar som tagits i bruk av Europeiska gräns- och kustbevakningsbyrån;</t>
    </r>
  </si>
  <si>
    <r>
      <rPr>
        <sz val="12"/>
        <rFont val="Arial"/>
        <family val="2"/>
      </rPr>
      <t>R.1.16 antal samarbetsformer som de nationella myndigheterna inlett/förbättrat tillsammans med de nationella samordningscentren för Eurosur</t>
    </r>
  </si>
  <si>
    <r>
      <rPr>
        <sz val="12"/>
        <rFont val="Arial"/>
        <family val="2"/>
      </rPr>
      <t>R.1.17 antal gränsöverskridningar via automatiska gränskontrollsystem och automatiska portar;</t>
    </r>
  </si>
  <si>
    <r>
      <rPr>
        <sz val="12"/>
        <rFont val="Arial"/>
        <family val="2"/>
      </rPr>
      <t>R.1.18 antal beaktade rekommendationer som getts i Schengen-utvärderingarna och sårbarhetsutvärderingarna (i procent) inom gränssäkerheten;</t>
    </r>
  </si>
  <si>
    <r>
      <rPr>
        <sz val="12"/>
        <rFont val="Arial"/>
        <family val="2"/>
      </rPr>
      <t>R.1.19 antal utbildningsdeltagare som uppgav att de tre månader efter utbildningen använde de kunskaper och färdigheter som de skaffat sig under utbildningen;</t>
    </r>
  </si>
  <si>
    <r>
      <rPr>
        <sz val="12"/>
        <rFont val="Arial"/>
        <family val="2"/>
      </rPr>
      <t>R.1.20 antal personer för vilka gränsmyndigheterna har nekat inresa;</t>
    </r>
  </si>
  <si>
    <r>
      <rPr>
        <sz val="12"/>
        <rFont val="Arial"/>
        <family val="2"/>
      </rPr>
      <t>R.2.12 antal utbildningsdeltagare som uppgav att de tre månader efter utbildningen använde de kunskaper och färdigheter som de skaffat sig under utbildningen.</t>
    </r>
  </si>
  <si>
    <r>
      <rPr>
        <sz val="12"/>
        <rFont val="Arial"/>
        <family val="2"/>
      </rPr>
      <t>R.2.11 antalet inledda/förbättrade samarbetsformer i behandlingen av visumansökningar i medlemsstaterna;</t>
    </r>
  </si>
  <si>
    <r>
      <rPr>
        <sz val="12"/>
        <rFont val="Arial"/>
        <family val="2"/>
      </rPr>
      <t>R.2.10 antal visumansökningar som ordnats genom digitala metoder (i procent);</t>
    </r>
  </si>
  <si>
    <r>
      <rPr>
        <sz val="12"/>
        <rFont val="Arial"/>
        <family val="2"/>
      </rPr>
      <t>R.2.9 antal beaktade rekommendationer som getts i Schengen-utvärderingarna (i procent) inom den gemensamma viseringspolitiken;</t>
    </r>
  </si>
  <si>
    <r>
      <rPr>
        <sz val="12"/>
        <rFont val="Arial"/>
        <family val="2"/>
      </rPr>
      <t>R.2.8.1 varav antal konsulat vars kundorientering i fråga om personer som ansöker om visum har förbättrats;</t>
    </r>
  </si>
  <si>
    <r>
      <rPr>
        <sz val="12"/>
        <rFont val="Arial"/>
        <family val="2"/>
      </rPr>
      <t>R.2.8 antal nya/förbättrade konsulat utanför Schengen-området:</t>
    </r>
  </si>
  <si>
    <r>
      <rPr>
        <sz val="12"/>
        <rFont val="Arial"/>
        <family val="2"/>
      </rPr>
      <t>O.2.7 antal fastigheter som hyrts/tagits bort från bokföringen;</t>
    </r>
  </si>
  <si>
    <r>
      <rPr>
        <sz val="12"/>
        <rFont val="Arial"/>
        <family val="2"/>
      </rPr>
      <t>O.2.6 mängden infrastruktur som underhållits/reparerats;</t>
    </r>
  </si>
  <si>
    <r>
      <rPr>
        <sz val="12"/>
        <rFont val="Arial"/>
        <family val="2"/>
      </rPr>
      <t>O.2.5.1 varav antalet utvecklade omfattande informationssystem;</t>
    </r>
  </si>
  <si>
    <r>
      <rPr>
        <sz val="12"/>
        <rFont val="Arial"/>
        <family val="2"/>
      </rPr>
      <t>O.2.4 antal utvecklade/underhållna/förbättrade informationstekniska funktioner;</t>
    </r>
  </si>
  <si>
    <r>
      <rPr>
        <sz val="12"/>
        <rFont val="Arial"/>
        <family val="2"/>
      </rPr>
      <t>O.2.3.1 varav mängden personal som sköter behandling av visumansökningar;</t>
    </r>
  </si>
  <si>
    <r>
      <rPr>
        <sz val="12"/>
        <rFont val="Arial"/>
        <family val="2"/>
      </rPr>
      <t>O.2.3 mängden konsulatpersonal som sänts till tredje länder;</t>
    </r>
  </si>
  <si>
    <r>
      <rPr>
        <sz val="12"/>
        <rFont val="Arial"/>
        <family val="2"/>
      </rPr>
      <t>O.2.2.1 varav antalet deltagare i utbildningsverksamhet;</t>
    </r>
  </si>
  <si>
    <r>
      <rPr>
        <sz val="12"/>
        <rFont val="Arial"/>
        <family val="2"/>
      </rPr>
      <t>O.2.2 antal deltagare som fått stöd:</t>
    </r>
  </si>
  <si>
    <r>
      <rPr>
        <sz val="12"/>
        <rFont val="Arial"/>
        <family val="2"/>
      </rPr>
      <t>O.2.1 Antal projekt som stöder digitalisering av behandlingen av visumansökningar;</t>
    </r>
  </si>
  <si>
    <r>
      <rPr>
        <sz val="12"/>
        <color theme="1"/>
        <rFont val="Arial"/>
        <family val="2"/>
      </rPr>
      <t>I den planerade verksamheten inom projektet beaktar man i synnerhet efterlevnaden av följande principer:</t>
    </r>
  </si>
  <si>
    <r>
      <rPr>
        <sz val="12"/>
        <rFont val="Arial"/>
        <family val="2"/>
      </rPr>
      <t>Jag intygar att projektets utrustning samt informations- och kommunikationstekniska system inte används till mer än 30 procent inom ovan nämnda kompletterande områden.</t>
    </r>
  </si>
  <si>
    <r>
      <rPr>
        <sz val="12"/>
        <rFont val="Arial"/>
        <family val="2"/>
      </rPr>
      <t xml:space="preserve">Artikel 13.14 c) i BMVI-förordningen: utrustningen samt IKT-systemen i fråga kan även användas på följande kompletterande områden: tullkontroll, multifunktionella maritima insatser och för att uppnå målen för Fonden för inre säkerhet och för Asyl-, migrations- och integrationsfonden; </t>
    </r>
    <r>
      <rPr>
        <b/>
        <sz val="12"/>
        <rFont val="Arial"/>
        <family val="2"/>
      </rPr>
      <t>Användningen av utrustning inom de kompletterande områden som avses i första stycket c ska inte överstiga 30 % av den sammanlagda period som utrustningen används.</t>
    </r>
  </si>
  <si>
    <r>
      <rPr>
        <b/>
        <sz val="12"/>
        <rFont val="Arial"/>
        <family val="2"/>
      </rPr>
      <t>Projektets mål</t>
    </r>
  </si>
  <si>
    <r>
      <rPr>
        <sz val="12"/>
        <rFont val="Arial"/>
        <family val="2"/>
      </rPr>
      <t xml:space="preserve">Definiera 1–3 upphandlingsobjekt för projektet. Beskriv vid behov upphandlingens olika delar.
</t>
    </r>
  </si>
  <si>
    <r>
      <rPr>
        <sz val="12"/>
        <rFont val="Arial"/>
        <family val="2"/>
      </rPr>
      <t>Upphandlingsobjekt 1</t>
    </r>
  </si>
  <si>
    <r>
      <rPr>
        <sz val="12"/>
        <rFont val="Arial"/>
        <family val="2"/>
      </rPr>
      <t>Upphandlingsobjekt 1 – Resultatmål</t>
    </r>
  </si>
  <si>
    <r>
      <rPr>
        <sz val="12"/>
        <rFont val="Arial"/>
        <family val="2"/>
      </rPr>
      <t xml:space="preserve">Ange resultatmålet för det fastställda upphandlingsobjektet. </t>
    </r>
  </si>
  <si>
    <r>
      <rPr>
        <sz val="12"/>
        <rFont val="Arial"/>
        <family val="2"/>
      </rPr>
      <t>Upphandlingsobjekt 2</t>
    </r>
  </si>
  <si>
    <r>
      <rPr>
        <sz val="12"/>
        <rFont val="Arial"/>
        <family val="2"/>
      </rPr>
      <t>Upphandlingsobjekt 2 – Resultatmål</t>
    </r>
  </si>
  <si>
    <r>
      <rPr>
        <sz val="12"/>
        <rFont val="Arial"/>
        <family val="2"/>
      </rPr>
      <t>Upphandlingsobjekt 3</t>
    </r>
  </si>
  <si>
    <r>
      <rPr>
        <sz val="12"/>
        <rFont val="Arial"/>
        <family val="2"/>
      </rPr>
      <t>Upphandlingsobjekt 3 – Resultatmål</t>
    </r>
  </si>
  <si>
    <r>
      <rPr>
        <sz val="12"/>
        <rFont val="Arial"/>
        <family val="2"/>
      </rPr>
      <t>Beskriv under denna punkt hur kontinuiteten i projektets eller verksamhetens resultat säkerställs efter projektets slut. Hur tas objekten för upphandlingen i bruk och hur används de efter projektets slut? Vilken är upphandlingsobjektets beräknade användningstid? Har upphandlingsobjektet flera användaraktörer (t.ex. andra myndigheter) och hur säkerställs eventuella mer omfattande möjligheter till användning?</t>
    </r>
  </si>
  <si>
    <r>
      <rPr>
        <sz val="12"/>
        <rFont val="Arial"/>
        <family val="2"/>
      </rPr>
      <t>Mervärdesskatt är en stödberättigad kostnad om den sökande inte får återbäring och den blir en slutgiltig kostnad för den sökande. Den som genomför projektet ska lämna in skatteförvaltningens momsanvisningar för detta projekt i samband med den första ansökningen om utbetalning.</t>
    </r>
  </si>
  <si>
    <r>
      <rPr>
        <sz val="12"/>
        <rFont val="Arial"/>
        <family val="2"/>
      </rPr>
      <t>Inkluderar projektets kostnader mervärdesskatt?</t>
    </r>
  </si>
  <si>
    <r>
      <rPr>
        <b/>
        <sz val="12"/>
        <rFont val="Arial"/>
        <family val="2"/>
      </rPr>
      <t>Upphandling som kostnaden anknyter till</t>
    </r>
  </si>
  <si>
    <r>
      <rPr>
        <sz val="12"/>
        <rFont val="Arial"/>
        <family val="2"/>
      </rPr>
      <t>Kommunikation för att säkerställa EU-synlighet</t>
    </r>
  </si>
  <si>
    <r>
      <rPr>
        <sz val="12"/>
        <rFont val="Arial"/>
        <family val="2"/>
      </rPr>
      <t>Definiera upphandlingsobjektets konkreta, mätbara kvantitativa och kvalitativa produkter och resultat, som man får till stånd med hjälp av åtgärderna. Produkter är exempelvis funktioner i informationssystem eller antal av och egenskaper hos utrustning och redskap som anskaffats. Resultaten beskriver exempelvis den kvalitetsförbättring som uppnåtts med hjälp av produkterna.</t>
    </r>
  </si>
  <si>
    <r>
      <rPr>
        <sz val="12"/>
        <rFont val="Arial"/>
        <family val="2"/>
      </rPr>
      <t>Ange här ett kärnfullt specifikt namn eller en rubrik för upphandlingsobjektet (t.ex. skyddsutrustning). Beskriv målet närmare i fältet Resultatmål.</t>
    </r>
  </si>
  <si>
    <r>
      <rPr>
        <sz val="12"/>
        <rFont val="Arial"/>
        <family val="2"/>
      </rPr>
      <t xml:space="preserve">• Om ansökan skickas per e-post eller som pappersansökan till inrikesministeriets registratorskontor: 
   - en handling om firmateckningsrätt i den sökande organisationen 
   - en fullmakt om den som undertecknat ansökan är någon annan än den/de som utnämnts i handlingen om firmateckningsrätt </t>
    </r>
  </si>
  <si>
    <r>
      <rPr>
        <sz val="12"/>
        <rFont val="Arial"/>
        <family val="2"/>
      </rPr>
      <t>Upphandling av verksamhetsutrustning genom gemensamma upphandlingsarrangemang med Europeiska gräns- och kustbevakningsbyrån för Europeiska gräns- och kustbevakningsbyråns bruk i dess operativa verksamhet enligt artikel 64.14 i förordningen (EU) 2019/1896 ger rätt till ett förhöjt 90-procentigt stöd.</t>
    </r>
  </si>
  <si>
    <r>
      <rPr>
        <sz val="12"/>
        <rFont val="Arial"/>
        <family val="2"/>
      </rPr>
      <t>Är det fråga om upphandling av verksamhetsutrustning enligt bilaga IV 1) i BMVI-förordningen genom gemensamma upphandlingsarrangemang med Europeiska gräns- och kustbevakningsbyrån för Europeiska gräns- och kustbevakningsbyråns bruk i dess operativa verksamhet?</t>
    </r>
  </si>
  <si>
    <r>
      <rPr>
        <sz val="12"/>
        <rFont val="Arial"/>
        <family val="2"/>
      </rPr>
      <t>Vi intygar att den sökande organisationen (eller överföringsmottagaren för understödet) inte är i konkurs och inte i betydande grad har försummat skatter eller socialskyddsavgifter, och att projektgenomförarens nyckelperson inte tidigare har gjort sig skyldig till brott vid ansökan om understöd eller belagts med affärsverksamhetsförbud.</t>
    </r>
  </si>
  <si>
    <r>
      <rPr>
        <sz val="12"/>
        <rFont val="Arial"/>
        <family val="2"/>
      </rPr>
      <t>Jag/vi intygar att den sökande organisationen (eller överföringsmottagaren för understödet) inte har obetald verkställbar fordran som utgår från ett beslut om återkrav av statligt understöd till offentliga samfund som beviljar understöd och stöd.  </t>
    </r>
  </si>
  <si>
    <r>
      <rPr>
        <sz val="12"/>
        <rFont val="Arial"/>
        <family val="2"/>
      </rPr>
      <t>Jag/vi intygar att den sökande organisationen (eller överföringsmottagaren för understödet) eller de representanter eller verkliga ägare och förmånstagare som utövar rätten att företräda, besluta eller övervaka i dessa organisationer inte heller är i ett annat uteslutningsläge som avses i artikel 136.1 i budgetförordningen.</t>
    </r>
  </si>
  <si>
    <r>
      <rPr>
        <sz val="12"/>
        <rFont val="Arial"/>
        <family val="2"/>
      </rPr>
      <t>Jag/vi samtycker till elektronisk delgivning av beslut.</t>
    </r>
  </si>
  <si>
    <r>
      <rPr>
        <sz val="12"/>
        <rFont val="Arial"/>
        <family val="2"/>
      </rPr>
      <t>Privaträttsliga juridiska personer: Den sökande organisationens registreringsdatum:</t>
    </r>
  </si>
  <si>
    <r>
      <rPr>
        <sz val="12"/>
        <rFont val="Arial"/>
        <family val="2"/>
      </rPr>
      <t>Privaträttsliga juridiska personer: Den sökande organisationens registreringsnummer:</t>
    </r>
  </si>
  <si>
    <r>
      <rPr>
        <sz val="12"/>
        <rFont val="Arial"/>
        <family val="2"/>
      </rPr>
      <t xml:space="preserve">Obs! Den sökande organisationens e-post används i fondernas kommunikation, så den ska vara organisationens officiella e-post, exempelvis e-postadressen till organisationens registratorskontor. Ange e-postadressen i dess korrekta form, exempelvis registrator@ambetsverk.fi. </t>
    </r>
  </si>
  <si>
    <r>
      <rPr>
        <sz val="12"/>
        <rFont val="Arial"/>
        <family val="2"/>
      </rPr>
      <t>Med privaträttsliga juridiska personer avses andra än myndigheter, exempelvis företag, stiftelser och föreningar. Med registreringsdatumet avses det datum då den juridiska personen registrerats i handels-, stiftelse- eller föreningsregistret.</t>
    </r>
  </si>
  <si>
    <r>
      <rPr>
        <sz val="8"/>
        <rFont val="Arial"/>
        <family val="2"/>
      </rPr>
      <t>Fliken Indikatorer SM 1</t>
    </r>
  </si>
  <si>
    <r>
      <rPr>
        <sz val="12"/>
        <rFont val="Arial"/>
        <family val="2"/>
      </rPr>
      <t xml:space="preserve">Fondens resultat och effekter följs upp med indikatorer som är gemensamma för alla projekt. Indikatorerna är specifika för de särskilda målen. Ange dock målvärden för de indikatorer som är relevanta för projektet. Utfallet rapporteras i senare rapporter. Om en indikator inte är relevant för projektet ska punkten inte fyllas i. 
</t>
    </r>
  </si>
  <si>
    <r>
      <rPr>
        <u/>
        <sz val="12"/>
        <color theme="10"/>
        <rFont val="Arial"/>
        <family val="2"/>
      </rPr>
      <t>TILLBAKA TILL PÄRMSIDAN</t>
    </r>
  </si>
  <si>
    <r>
      <rPr>
        <b/>
        <sz val="12"/>
        <rFont val="Arial"/>
        <family val="2"/>
        <scheme val="minor"/>
      </rPr>
      <t>Vilka uppgifter baserar sig det uppskattade indikatorvärdet på?</t>
    </r>
  </si>
  <si>
    <r>
      <rPr>
        <sz val="12"/>
        <rFont val="Arial"/>
        <family val="2"/>
        <scheme val="minor"/>
      </rPr>
      <t>Ange här utifrån vilka uppgifter de uppskattade indikatorvärdena har fastställts.</t>
    </r>
  </si>
  <si>
    <r>
      <rPr>
        <sz val="12"/>
        <rFont val="Arial"/>
        <family val="2"/>
      </rPr>
      <t xml:space="preserve">Ingen av indikatorerna väntas passa in på projektet. 
</t>
    </r>
  </si>
  <si>
    <r>
      <rPr>
        <sz val="12"/>
        <rFont val="Arial"/>
        <family val="2"/>
      </rPr>
      <t>Välj detta om projektverksamheten inte väntas ge resultat som kan mätas med programmets indikatorer.</t>
    </r>
  </si>
  <si>
    <r>
      <rPr>
        <u/>
        <sz val="12"/>
        <color theme="10"/>
        <rFont val="Arial"/>
        <family val="2"/>
      </rPr>
      <t>TILLBAKA TILL PÄRMSIDAN</t>
    </r>
  </si>
  <si>
    <r>
      <rPr>
        <u/>
        <sz val="12"/>
        <color theme="10"/>
        <rFont val="Arial"/>
        <family val="2"/>
      </rPr>
      <t>TILLBAKA TILL PÄRMSIDAN</t>
    </r>
  </si>
  <si>
    <r>
      <rPr>
        <sz val="12"/>
        <rFont val="Arial"/>
        <family val="2"/>
      </rPr>
      <t>Ja</t>
    </r>
  </si>
  <si>
    <r>
      <rPr>
        <sz val="12"/>
        <rFont val="Arial"/>
        <family val="2"/>
      </rPr>
      <t>Nej</t>
    </r>
  </si>
  <si>
    <r>
      <rPr>
        <sz val="12"/>
        <rFont val="Arial"/>
        <family val="2"/>
      </rPr>
      <t>Ja</t>
    </r>
  </si>
  <si>
    <r>
      <rPr>
        <sz val="12"/>
        <rFont val="Arial"/>
        <family val="2"/>
      </rPr>
      <t>Nej</t>
    </r>
  </si>
  <si>
    <r>
      <rPr>
        <sz val="12"/>
        <rFont val="Arial"/>
        <family val="2"/>
      </rPr>
      <t>Ja</t>
    </r>
  </si>
  <si>
    <r>
      <rPr>
        <sz val="12"/>
        <rFont val="Arial"/>
        <family val="2"/>
      </rPr>
      <t>Nej</t>
    </r>
  </si>
  <si>
    <r>
      <rPr>
        <sz val="12"/>
        <rFont val="Arial"/>
        <family val="2"/>
      </rPr>
      <t>Annat upphandlingsdokument</t>
    </r>
  </si>
  <si>
    <r>
      <rPr>
        <sz val="12"/>
        <rFont val="Arial"/>
        <family val="2"/>
      </rPr>
      <t>Typ</t>
    </r>
  </si>
  <si>
    <r>
      <rPr>
        <sz val="12"/>
        <rFont val="Arial"/>
        <family val="2"/>
      </rPr>
      <t>Annat upphandlingsdokument</t>
    </r>
  </si>
  <si>
    <r>
      <rPr>
        <sz val="12"/>
        <rFont val="Arial"/>
        <family val="2"/>
      </rPr>
      <t>Typ</t>
    </r>
  </si>
  <si>
    <r>
      <rPr>
        <u/>
        <sz val="12"/>
        <color theme="10"/>
        <rFont val="Arial"/>
        <family val="2"/>
      </rPr>
      <t>TILLBAKA TILL PÄRMSIDAN</t>
    </r>
  </si>
  <si>
    <r>
      <rPr>
        <sz val="12"/>
        <rFont val="Arial"/>
        <family val="2"/>
      </rPr>
      <t>Är det fråga om upphandling av verksamhetsutrustning enligt bilaga IV 1) i BMVI-förordningen genom gemensamma upphandlingsarrangemang med Europeiska gräns- och kustbevakningsbyrån för Europeiska gräns- och kustbevakningsbyråns bruk i dess operativa verksamhet?</t>
    </r>
  </si>
  <si>
    <r>
      <rPr>
        <sz val="12"/>
        <rFont val="Arial"/>
        <family val="2"/>
      </rPr>
      <t>Upphandling av verksamhetsutrustning genom gemensamma upphandlingsarrangemang med Europeiska gräns- och kustbevakningsbyrån för Europeiska gräns- och kustbevakningsbyråns bruk i dess operativa verksamhet enligt artikel 64.14 i förordningen (EU) 2019/1896 ger rätt till ett förhöjt 90-procentigt stöd.</t>
    </r>
  </si>
  <si>
    <r>
      <rPr>
        <sz val="12"/>
        <rFont val="Arial"/>
        <family val="2"/>
      </rPr>
      <t>Ja</t>
    </r>
  </si>
  <si>
    <r>
      <rPr>
        <sz val="12"/>
        <rFont val="Arial"/>
        <family val="2"/>
      </rPr>
      <t>Nej</t>
    </r>
  </si>
  <si>
    <r>
      <rPr>
        <sz val="12"/>
        <rFont val="Arial"/>
        <family val="2"/>
      </rPr>
      <t>Ja</t>
    </r>
  </si>
  <si>
    <r>
      <rPr>
        <sz val="12"/>
        <rFont val="Arial"/>
        <family val="2"/>
      </rPr>
      <t>Nej</t>
    </r>
  </si>
  <si>
    <r>
      <rPr>
        <sz val="12"/>
        <rFont val="Arial"/>
        <family val="2"/>
      </rPr>
      <t>Överskrider upphandlingen EU-tröskelvärdet?</t>
    </r>
  </si>
  <si>
    <r>
      <rPr>
        <sz val="12"/>
        <rFont val="Arial"/>
        <family val="2"/>
      </rPr>
      <t>Ja</t>
    </r>
  </si>
  <si>
    <r>
      <rPr>
        <sz val="12"/>
        <rFont val="Arial"/>
        <family val="2"/>
      </rPr>
      <t>Nej</t>
    </r>
  </si>
  <si>
    <r>
      <rPr>
        <sz val="12"/>
        <rFont val="Arial"/>
        <family val="2"/>
      </rPr>
      <t>Är det fråga om en upphandling enligt försvars- och säkerhetsupphandlingslagen?</t>
    </r>
  </si>
  <si>
    <r>
      <rPr>
        <sz val="12"/>
        <rFont val="Arial"/>
        <family val="2"/>
      </rPr>
      <t>Ja</t>
    </r>
  </si>
  <si>
    <r>
      <rPr>
        <sz val="12"/>
        <rFont val="Arial"/>
        <family val="2"/>
      </rPr>
      <t>Nej</t>
    </r>
  </si>
  <si>
    <r>
      <rPr>
        <sz val="12"/>
        <rFont val="Arial"/>
        <family val="2"/>
      </rPr>
      <t>Ange här objektet för upphandlingen, som kan vara exempelvis utrustning, en tjänst eller en byggnad.</t>
    </r>
  </si>
  <si>
    <r>
      <rPr>
        <sz val="12"/>
        <rFont val="Arial"/>
        <family val="2"/>
      </rPr>
      <t>Upphandlingsobjekt</t>
    </r>
  </si>
  <si>
    <r>
      <rPr>
        <sz val="12"/>
        <rFont val="Arial"/>
        <family val="2"/>
      </rPr>
      <t>Upphandlande enhet</t>
    </r>
  </si>
  <si>
    <r>
      <rPr>
        <sz val="12"/>
        <rFont val="Arial"/>
        <family val="2"/>
      </rPr>
      <t>Vilken aktör upphandlar utrustningen, tjänsten, byggnaden etc. som definieras i föregående punkt?</t>
    </r>
  </si>
  <si>
    <r>
      <rPr>
        <sz val="12"/>
        <rFont val="Arial"/>
        <family val="2"/>
      </rPr>
      <t>Välj det upphandlingsförfarande som används</t>
    </r>
  </si>
  <si>
    <r>
      <rPr>
        <sz val="12"/>
        <rFont val="Arial"/>
        <family val="2"/>
      </rPr>
      <t>Välj det upphandlingsförfarande som används, om ett beslut har fattats om det.</t>
    </r>
  </si>
  <si>
    <r>
      <rPr>
        <sz val="12"/>
        <rFont val="Arial"/>
        <family val="2"/>
      </rPr>
      <t>Motiveringar till det valda upphandlingsförfarandet och annan information om upphandlingen</t>
    </r>
  </si>
  <si>
    <r>
      <rPr>
        <sz val="12"/>
        <rFont val="Arial"/>
        <family val="2"/>
      </rPr>
      <t>Det valda upphandlingsförfarandet måste alltid motiveras. Du kan också ge en fritt formulerad beskrivning av upphandlingsprocessen. Om en upphandling har gjorts, ange leverantören här.</t>
    </r>
  </si>
  <si>
    <r>
      <rPr>
        <sz val="12"/>
        <rFont val="Arial"/>
        <family val="2"/>
      </rPr>
      <t>Har upphandlingen överklagats till marknadsdomstolen?</t>
    </r>
  </si>
  <si>
    <r>
      <rPr>
        <sz val="12"/>
        <rFont val="Arial"/>
        <family val="2"/>
      </rPr>
      <t>Om upphandlingen har överklagats till marknadsdomstolen, ange här datumet för överklagandet och information om läget gällande behandlingen av ärendet i marknadsdomstolen.</t>
    </r>
  </si>
  <si>
    <r>
      <rPr>
        <sz val="12"/>
        <rFont val="Arial"/>
        <family val="2"/>
      </rPr>
      <t>Beslut om upphandlingsförfarande</t>
    </r>
  </si>
  <si>
    <r>
      <rPr>
        <sz val="12"/>
        <rFont val="Arial"/>
        <family val="2"/>
      </rPr>
      <t>Upphandlingsannons</t>
    </r>
  </si>
  <si>
    <r>
      <rPr>
        <sz val="12"/>
        <rFont val="Arial"/>
        <family val="2"/>
      </rPr>
      <t>Anbudsbegäran</t>
    </r>
  </si>
  <si>
    <r>
      <rPr>
        <sz val="12"/>
        <rFont val="Arial"/>
        <family val="2"/>
      </rPr>
      <t>Öppningsprotokoll</t>
    </r>
  </si>
  <si>
    <r>
      <rPr>
        <sz val="12"/>
        <rFont val="Arial"/>
        <family val="2"/>
      </rPr>
      <t>Upphandlingsbeslut</t>
    </r>
  </si>
  <si>
    <r>
      <rPr>
        <sz val="12"/>
        <rFont val="Arial"/>
        <family val="2"/>
      </rPr>
      <t>Avtal</t>
    </r>
  </si>
  <si>
    <r>
      <rPr>
        <sz val="12"/>
        <rFont val="Arial"/>
        <family val="2"/>
      </rPr>
      <t>Annat upphandlingsdokument</t>
    </r>
  </si>
  <si>
    <r>
      <rPr>
        <sz val="12"/>
        <rFont val="Arial"/>
        <family val="2"/>
      </rPr>
      <t>Typ</t>
    </r>
  </si>
  <si>
    <r>
      <rPr>
        <sz val="12"/>
        <rFont val="Arial"/>
        <family val="2"/>
      </rPr>
      <t>Annat upphandlingsdokument</t>
    </r>
  </si>
  <si>
    <r>
      <rPr>
        <sz val="12"/>
        <rFont val="Arial"/>
        <family val="2"/>
      </rPr>
      <t>Typ</t>
    </r>
  </si>
  <si>
    <r>
      <rPr>
        <sz val="12"/>
        <rFont val="Arial"/>
        <family val="2"/>
      </rPr>
      <t>Annat upphandlingsdokument</t>
    </r>
  </si>
  <si>
    <r>
      <rPr>
        <sz val="12"/>
        <rFont val="Arial"/>
        <family val="2"/>
      </rPr>
      <t>Typ</t>
    </r>
  </si>
  <si>
    <r>
      <rPr>
        <u/>
        <sz val="12"/>
        <color theme="10"/>
        <rFont val="Arial"/>
        <family val="2"/>
      </rPr>
      <t>TILLBAKA TILL PÄRMSIDAN</t>
    </r>
  </si>
  <si>
    <r>
      <rPr>
        <sz val="12"/>
        <rFont val="Arial"/>
        <family val="2"/>
      </rPr>
      <t>Är det fråga om upphandling av verksamhetsutrustning enligt bilaga IV 1) i BMVI-förordningen genom gemensamma upphandlingsarrangemang med Europeiska gräns- och kustbevakningsbyrån för Europeiska gräns- och kustbevakningsbyråns bruk i dess operativa verksamhet?</t>
    </r>
  </si>
  <si>
    <r>
      <rPr>
        <sz val="12"/>
        <rFont val="Arial"/>
        <family val="2"/>
      </rPr>
      <t>Upphandling av verksamhetsutrustning genom gemensamma upphandlingsarrangemang med Europeiska gräns- och kustbevakningsbyrån för Europeiska gräns- och kustbevakningsbyråns bruk i dess operativa verksamhet enligt artikel 64.14 i förordningen (EU) 2019/1896 ger rätt till ett förhöjt 90-procentigt stöd.</t>
    </r>
  </si>
  <si>
    <r>
      <rPr>
        <sz val="12"/>
        <rFont val="Arial"/>
        <family val="2"/>
      </rPr>
      <t>Ja</t>
    </r>
  </si>
  <si>
    <r>
      <rPr>
        <sz val="12"/>
        <rFont val="Arial"/>
        <family val="2"/>
      </rPr>
      <t>Nej</t>
    </r>
  </si>
  <si>
    <r>
      <rPr>
        <sz val="12"/>
        <rFont val="Arial"/>
        <family val="2"/>
      </rPr>
      <t>Överskrider upphandlingen det nationella tröskelvärdet?</t>
    </r>
    <r>
      <rPr>
        <b/>
        <sz val="12"/>
        <rFont val="Arial"/>
        <family val="2"/>
      </rPr>
      <t xml:space="preserve"> </t>
    </r>
  </si>
  <si>
    <r>
      <rPr>
        <sz val="12"/>
        <rFont val="Arial"/>
        <family val="2"/>
      </rPr>
      <t>Ja</t>
    </r>
  </si>
  <si>
    <r>
      <rPr>
        <sz val="12"/>
        <rFont val="Arial"/>
        <family val="2"/>
      </rPr>
      <t>Nej</t>
    </r>
  </si>
  <si>
    <r>
      <rPr>
        <sz val="12"/>
        <rFont val="Arial"/>
        <family val="2"/>
      </rPr>
      <t>Överskrider upphandlingen EU-tröskelvärdet?</t>
    </r>
  </si>
  <si>
    <r>
      <rPr>
        <sz val="12"/>
        <rFont val="Arial"/>
        <family val="2"/>
      </rPr>
      <t>Ja</t>
    </r>
  </si>
  <si>
    <r>
      <rPr>
        <sz val="12"/>
        <rFont val="Arial"/>
        <family val="2"/>
      </rPr>
      <t>Nej</t>
    </r>
  </si>
  <si>
    <r>
      <rPr>
        <sz val="12"/>
        <rFont val="Arial"/>
        <family val="2"/>
      </rPr>
      <t>Är det fråga om en upphandling enligt försvars- och säkerhetsupphandlingslagen?</t>
    </r>
  </si>
  <si>
    <r>
      <rPr>
        <sz val="12"/>
        <rFont val="Arial"/>
        <family val="2"/>
      </rPr>
      <t>Ja</t>
    </r>
  </si>
  <si>
    <r>
      <rPr>
        <sz val="12"/>
        <rFont val="Arial"/>
        <family val="2"/>
      </rPr>
      <t>Nej</t>
    </r>
  </si>
  <si>
    <r>
      <rPr>
        <sz val="12"/>
        <rFont val="Arial"/>
        <family val="2"/>
      </rPr>
      <t>Ange här objektet för upphandlingen, som kan vara exempelvis utrustning, en tjänst eller en byggnad.</t>
    </r>
  </si>
  <si>
    <r>
      <rPr>
        <sz val="12"/>
        <rFont val="Arial"/>
        <family val="2"/>
      </rPr>
      <t>Upphandlingsobjekt</t>
    </r>
  </si>
  <si>
    <r>
      <rPr>
        <sz val="12"/>
        <rFont val="Arial"/>
        <family val="2"/>
      </rPr>
      <t>Upphandlande enhet</t>
    </r>
  </si>
  <si>
    <r>
      <rPr>
        <sz val="12"/>
        <rFont val="Arial"/>
        <family val="2"/>
      </rPr>
      <t>Vilken aktör upphandlar utrustningen, tjänsten, byggnaden etc. som definieras i föregående punkt?</t>
    </r>
  </si>
  <si>
    <r>
      <rPr>
        <sz val="12"/>
        <rFont val="Arial"/>
        <family val="2"/>
      </rPr>
      <t>Välj det upphandlingsförfarande som används</t>
    </r>
  </si>
  <si>
    <r>
      <rPr>
        <sz val="12"/>
        <rFont val="Arial"/>
        <family val="2"/>
      </rPr>
      <t>Motiveringar till det valda upphandlingsförfarandet och annan information om upphandlingen</t>
    </r>
  </si>
  <si>
    <r>
      <rPr>
        <sz val="12"/>
        <rFont val="Arial"/>
        <family val="2"/>
      </rPr>
      <t>Det valda upphandlingsförfarandet måste alltid motiveras. Du kan också ge en fritt formulerad beskrivning av upphandlingsprocessen. Om en upphandling har gjorts, ange leverantören här.</t>
    </r>
  </si>
  <si>
    <r>
      <rPr>
        <sz val="12"/>
        <rFont val="Arial"/>
        <family val="2"/>
      </rPr>
      <t>Har upphandlingen överklagats till marknadsdomstolen?</t>
    </r>
  </si>
  <si>
    <r>
      <rPr>
        <sz val="12"/>
        <rFont val="Arial"/>
        <family val="2"/>
      </rPr>
      <t>Om upphandlingen har överklagats till marknadsdomstolen, ange här datumet för överklagandet och information om läget gällande behandlingen av ärendet i marknadsdomstolen.</t>
    </r>
  </si>
  <si>
    <r>
      <rPr>
        <sz val="12"/>
        <rFont val="Arial"/>
        <family val="2"/>
      </rPr>
      <t>Beslut om upphandlingsförfarande</t>
    </r>
  </si>
  <si>
    <r>
      <rPr>
        <sz val="12"/>
        <rFont val="Arial"/>
        <family val="2"/>
      </rPr>
      <t>Upphandlingsannons</t>
    </r>
  </si>
  <si>
    <r>
      <rPr>
        <sz val="12"/>
        <rFont val="Arial"/>
        <family val="2"/>
      </rPr>
      <t>Anbudsbegäran</t>
    </r>
  </si>
  <si>
    <r>
      <rPr>
        <sz val="12"/>
        <rFont val="Arial"/>
        <family val="2"/>
      </rPr>
      <t>Öppningsprotokoll</t>
    </r>
  </si>
  <si>
    <r>
      <rPr>
        <sz val="12"/>
        <rFont val="Arial"/>
        <family val="2"/>
      </rPr>
      <t>Upphandlingsbeslut</t>
    </r>
  </si>
  <si>
    <r>
      <rPr>
        <sz val="12"/>
        <rFont val="Arial"/>
        <family val="2"/>
      </rPr>
      <t>Avtal</t>
    </r>
  </si>
  <si>
    <r>
      <rPr>
        <sz val="12"/>
        <rFont val="Arial"/>
        <family val="2"/>
      </rPr>
      <t>Annat upphandlingsdokument</t>
    </r>
  </si>
  <si>
    <r>
      <rPr>
        <sz val="12"/>
        <rFont val="Arial"/>
        <family val="2"/>
      </rPr>
      <t>Typ</t>
    </r>
  </si>
  <si>
    <r>
      <rPr>
        <sz val="12"/>
        <rFont val="Arial"/>
        <family val="2"/>
      </rPr>
      <t>Annat upphandlingsdokument</t>
    </r>
  </si>
  <si>
    <r>
      <rPr>
        <sz val="12"/>
        <rFont val="Arial"/>
        <family val="2"/>
      </rPr>
      <t>Typ</t>
    </r>
  </si>
  <si>
    <r>
      <rPr>
        <sz val="12"/>
        <rFont val="Arial"/>
        <family val="2"/>
      </rPr>
      <t>Annat upphandlingsdokument</t>
    </r>
  </si>
  <si>
    <r>
      <rPr>
        <sz val="12"/>
        <rFont val="Arial"/>
        <family val="2"/>
      </rPr>
      <t>Typ</t>
    </r>
  </si>
  <si>
    <r>
      <rPr>
        <u/>
        <sz val="12"/>
        <color theme="10"/>
        <rFont val="Arial"/>
        <family val="2"/>
      </rPr>
      <t>TILLBAKA TILL PÄRMSIDAN</t>
    </r>
  </si>
  <si>
    <r>
      <rPr>
        <sz val="12"/>
        <rFont val="Arial"/>
        <family val="2"/>
      </rPr>
      <t>Är det fråga om upphandling av verksamhetsutrustning enligt bilaga IV 1) i BMVI-förordningen genom gemensamma upphandlingsarrangemang med Europeiska gräns- och kustbevakningsbyrån för Europeiska gräns- och kustbevakningsbyråns bruk i dess operativa verksamhet?</t>
    </r>
  </si>
  <si>
    <r>
      <rPr>
        <sz val="12"/>
        <rFont val="Arial"/>
        <family val="2"/>
      </rPr>
      <t>Upphandling av verksamhetsutrustning genom gemensamma upphandlingsarrangemang med Europeiska gräns- och kustbevakningsbyrån för Europeiska gräns- och kustbevakningsbyråns bruk i dess operativa verksamhet enligt artikel 64.14 i förordningen (EU) 2019/1896 ger rätt till ett förhöjt 90-procentigt stöd.</t>
    </r>
  </si>
  <si>
    <r>
      <rPr>
        <sz val="12"/>
        <rFont val="Arial"/>
        <family val="2"/>
      </rPr>
      <t>Ja</t>
    </r>
  </si>
  <si>
    <r>
      <rPr>
        <sz val="12"/>
        <rFont val="Arial"/>
        <family val="2"/>
      </rPr>
      <t>Nej</t>
    </r>
  </si>
  <si>
    <r>
      <rPr>
        <sz val="12"/>
        <rFont val="Arial"/>
        <family val="2"/>
      </rPr>
      <t>Överskrider upphandlingen det nationella tröskelvärdet?</t>
    </r>
    <r>
      <rPr>
        <b/>
        <sz val="12"/>
        <rFont val="Arial"/>
        <family val="2"/>
      </rPr>
      <t xml:space="preserve"> </t>
    </r>
  </si>
  <si>
    <r>
      <rPr>
        <sz val="12"/>
        <rFont val="Arial"/>
        <family val="2"/>
      </rPr>
      <t>Ja</t>
    </r>
  </si>
  <si>
    <r>
      <rPr>
        <sz val="12"/>
        <rFont val="Arial"/>
        <family val="2"/>
      </rPr>
      <t>Nej</t>
    </r>
  </si>
  <si>
    <r>
      <rPr>
        <sz val="12"/>
        <rFont val="Arial"/>
        <family val="2"/>
      </rPr>
      <t>Överskrider upphandlingen EU-tröskelvärdet?</t>
    </r>
  </si>
  <si>
    <r>
      <rPr>
        <sz val="12"/>
        <rFont val="Arial"/>
        <family val="2"/>
      </rPr>
      <t>Ja</t>
    </r>
  </si>
  <si>
    <r>
      <rPr>
        <sz val="12"/>
        <rFont val="Arial"/>
        <family val="2"/>
      </rPr>
      <t>Nej</t>
    </r>
  </si>
  <si>
    <r>
      <rPr>
        <sz val="12"/>
        <rFont val="Arial"/>
        <family val="2"/>
      </rPr>
      <t>Är det fråga om en upphandling enligt försvars- och säkerhetsupphandlingslagen?</t>
    </r>
  </si>
  <si>
    <r>
      <rPr>
        <sz val="12"/>
        <rFont val="Arial"/>
        <family val="2"/>
      </rPr>
      <t>Ja</t>
    </r>
  </si>
  <si>
    <r>
      <rPr>
        <sz val="12"/>
        <rFont val="Arial"/>
        <family val="2"/>
      </rPr>
      <t>Nej</t>
    </r>
  </si>
  <si>
    <r>
      <rPr>
        <sz val="12"/>
        <rFont val="Arial"/>
        <family val="2"/>
      </rPr>
      <t>Ange här objektet för upphandlingen, som kan vara exempelvis utrustning, en tjänst eller en byggnad.</t>
    </r>
  </si>
  <si>
    <r>
      <rPr>
        <sz val="12"/>
        <rFont val="Arial"/>
        <family val="2"/>
      </rPr>
      <t>Upphandlingsobjekt</t>
    </r>
  </si>
  <si>
    <r>
      <rPr>
        <sz val="12"/>
        <rFont val="Arial"/>
        <family val="2"/>
      </rPr>
      <t>Upphandlande enhet</t>
    </r>
  </si>
  <si>
    <r>
      <rPr>
        <sz val="12"/>
        <rFont val="Arial"/>
        <family val="2"/>
      </rPr>
      <t>Vilken aktör upphandlar utrustningen, tjänsten, byggnaden etc. som definieras i föregående punkt?</t>
    </r>
  </si>
  <si>
    <r>
      <rPr>
        <sz val="12"/>
        <rFont val="Arial"/>
        <family val="2"/>
      </rPr>
      <t>Välj det upphandlingsförfarande som används</t>
    </r>
  </si>
  <si>
    <r>
      <rPr>
        <sz val="12"/>
        <rFont val="Arial"/>
        <family val="2"/>
      </rPr>
      <t>Välj det upphandlingsförfarande som används, om ett beslut har fattats om det.</t>
    </r>
  </si>
  <si>
    <r>
      <rPr>
        <sz val="12"/>
        <rFont val="Arial"/>
        <family val="2"/>
      </rPr>
      <t>Motiveringar till det valda upphandlingsförfarandet och annan information om upphandlingen</t>
    </r>
  </si>
  <si>
    <r>
      <rPr>
        <sz val="12"/>
        <rFont val="Arial"/>
        <family val="2"/>
      </rPr>
      <t>Det valda upphandlingsförfarandet måste alltid motiveras. Du kan också ge en fritt formulerad beskrivning av upphandlingsprocessen. Om en upphandling har gjorts, ange leverantören här.</t>
    </r>
  </si>
  <si>
    <r>
      <rPr>
        <sz val="12"/>
        <rFont val="Arial"/>
        <family val="2"/>
      </rPr>
      <t>Har upphandlingen överklagats till marknadsdomstolen?</t>
    </r>
  </si>
  <si>
    <r>
      <rPr>
        <sz val="12"/>
        <rFont val="Arial"/>
        <family val="2"/>
      </rPr>
      <t>Om upphandlingen har överklagats till marknadsdomstolen, ange här datumet för överklagandet och information om läget gällande behandlingen av ärendet i marknadsdomstolen.</t>
    </r>
  </si>
  <si>
    <r>
      <rPr>
        <sz val="12"/>
        <rFont val="Arial"/>
        <family val="2"/>
      </rPr>
      <t>Beslut om upphandlingsförfarande</t>
    </r>
  </si>
  <si>
    <r>
      <rPr>
        <sz val="12"/>
        <rFont val="Arial"/>
        <family val="2"/>
      </rPr>
      <t>Upphandlingsannons</t>
    </r>
  </si>
  <si>
    <r>
      <rPr>
        <sz val="12"/>
        <rFont val="Arial"/>
        <family val="2"/>
      </rPr>
      <t>Anbudsbegäran</t>
    </r>
  </si>
  <si>
    <r>
      <rPr>
        <sz val="12"/>
        <rFont val="Arial"/>
        <family val="2"/>
      </rPr>
      <t>Öppningsprotokoll</t>
    </r>
  </si>
  <si>
    <r>
      <rPr>
        <sz val="12"/>
        <rFont val="Arial"/>
        <family val="2"/>
      </rPr>
      <t>Upphandlingsbeslut</t>
    </r>
  </si>
  <si>
    <r>
      <rPr>
        <sz val="12"/>
        <rFont val="Arial"/>
        <family val="2"/>
      </rPr>
      <t>Avtal</t>
    </r>
  </si>
  <si>
    <r>
      <rPr>
        <sz val="12"/>
        <rFont val="Arial"/>
        <family val="2"/>
      </rPr>
      <t>Annat upphandlingsdokument</t>
    </r>
  </si>
  <si>
    <r>
      <rPr>
        <sz val="12"/>
        <rFont val="Arial"/>
        <family val="2"/>
      </rPr>
      <t>Typ</t>
    </r>
  </si>
  <si>
    <r>
      <rPr>
        <sz val="12"/>
        <rFont val="Arial"/>
        <family val="2"/>
      </rPr>
      <t>Annat upphandlingsdokument</t>
    </r>
  </si>
  <si>
    <r>
      <rPr>
        <sz val="12"/>
        <rFont val="Arial"/>
        <family val="2"/>
      </rPr>
      <t>Typ</t>
    </r>
  </si>
  <si>
    <r>
      <rPr>
        <sz val="12"/>
        <rFont val="Arial"/>
        <family val="2"/>
      </rPr>
      <t>Annat upphandlingsdokument</t>
    </r>
  </si>
  <si>
    <r>
      <rPr>
        <sz val="12"/>
        <rFont val="Arial"/>
        <family val="2"/>
      </rPr>
      <t>Typ</t>
    </r>
  </si>
  <si>
    <r>
      <rPr>
        <u/>
        <sz val="12"/>
        <color theme="10"/>
        <rFont val="Arial"/>
        <family val="2"/>
      </rPr>
      <t>TILLBAKA TILL PÄRMSIDAN</t>
    </r>
  </si>
  <si>
    <r>
      <rPr>
        <sz val="12"/>
        <rFont val="Arial"/>
        <family val="2"/>
      </rPr>
      <t>Är det fråga om upphandling av verksamhetsutrustning enligt bilaga IV 1) i BMVI-förordningen genom gemensamma upphandlingsarrangemang med Europeiska gräns- och kustbevakningsbyrån för Europeiska gräns- och kustbevakningsbyråns bruk i dess operativa verksamhet?</t>
    </r>
  </si>
  <si>
    <r>
      <rPr>
        <sz val="12"/>
        <rFont val="Arial"/>
        <family val="2"/>
      </rPr>
      <t>Upphandling av verksamhetsutrustning genom gemensamma upphandlingsarrangemang med Europeiska gräns- och kustbevakningsbyrån för Europeiska gräns- och kustbevakningsbyråns bruk i dess operativa verksamhet enligt artikel 64.14 i förordningen (EU) 2019/1896 ger rätt till ett förhöjt 90-procentigt stöd.</t>
    </r>
  </si>
  <si>
    <r>
      <rPr>
        <sz val="12"/>
        <rFont val="Arial"/>
        <family val="2"/>
      </rPr>
      <t>Ja</t>
    </r>
  </si>
  <si>
    <r>
      <rPr>
        <sz val="12"/>
        <rFont val="Arial"/>
        <family val="2"/>
      </rPr>
      <t>Nej</t>
    </r>
  </si>
  <si>
    <r>
      <rPr>
        <sz val="12"/>
        <rFont val="Arial"/>
        <family val="2"/>
      </rPr>
      <t>Överskrider upphandlingen det nationella tröskelvärdet?</t>
    </r>
    <r>
      <rPr>
        <b/>
        <sz val="12"/>
        <rFont val="Arial"/>
        <family val="2"/>
      </rPr>
      <t xml:space="preserve">  </t>
    </r>
  </si>
  <si>
    <r>
      <rPr>
        <sz val="12"/>
        <rFont val="Arial"/>
        <family val="2"/>
      </rPr>
      <t>Kontrollera om upphandlingen överskrider det nationella tröskelvärdet eller EU-tröskelvärdet. Projekt som underskrider tröskelvärdet omfattas inte av upphandlingslagen (1397/2016) och behöver därför inte inkluderas på denna sida.  
Kontrollera om det är fråga om en upphandling enligt försvars- och säkerhetsupphandlingslagen (1531/2011). I försvars- och säkerhetsupphandlingar som underskrider det fastställda nationella tröskelvärdet ska de upphandlande enheterna följa sina egna interna upphandlingsregler och -anvisningar.</t>
    </r>
  </si>
  <si>
    <r>
      <rPr>
        <sz val="12"/>
        <rFont val="Arial"/>
        <family val="2"/>
      </rPr>
      <t>Ja</t>
    </r>
  </si>
  <si>
    <r>
      <rPr>
        <sz val="12"/>
        <rFont val="Arial"/>
        <family val="2"/>
      </rPr>
      <t>Nej</t>
    </r>
  </si>
  <si>
    <r>
      <rPr>
        <sz val="12"/>
        <rFont val="Arial"/>
        <family val="2"/>
      </rPr>
      <t>Överskrider upphandlingen EU-tröskelvärdet?</t>
    </r>
  </si>
  <si>
    <r>
      <rPr>
        <sz val="12"/>
        <rFont val="Arial"/>
        <family val="2"/>
      </rPr>
      <t>Ja</t>
    </r>
  </si>
  <si>
    <r>
      <rPr>
        <sz val="12"/>
        <rFont val="Arial"/>
        <family val="2"/>
      </rPr>
      <t>Nej</t>
    </r>
  </si>
  <si>
    <r>
      <rPr>
        <sz val="12"/>
        <rFont val="Arial"/>
        <family val="2"/>
      </rPr>
      <t>Är det fråga om en upphandling enligt försvars- och säkerhetsupphandlingslagen?</t>
    </r>
  </si>
  <si>
    <r>
      <rPr>
        <sz val="12"/>
        <rFont val="Arial"/>
        <family val="2"/>
      </rPr>
      <t>Ja</t>
    </r>
  </si>
  <si>
    <r>
      <rPr>
        <sz val="12"/>
        <rFont val="Arial"/>
        <family val="2"/>
      </rPr>
      <t>Nej</t>
    </r>
  </si>
  <si>
    <r>
      <rPr>
        <sz val="12"/>
        <rFont val="Arial"/>
        <family val="2"/>
      </rPr>
      <t>Ange här objektet för upphandlingen, som kan vara exempelvis utrustning, en tjänst eller en byggnad.</t>
    </r>
  </si>
  <si>
    <r>
      <rPr>
        <sz val="12"/>
        <rFont val="Arial"/>
        <family val="2"/>
      </rPr>
      <t>Upphandlingsobjekt</t>
    </r>
  </si>
  <si>
    <r>
      <rPr>
        <sz val="12"/>
        <rFont val="Arial"/>
        <family val="2"/>
      </rPr>
      <t>Upphandlande enhet</t>
    </r>
  </si>
  <si>
    <r>
      <rPr>
        <sz val="12"/>
        <rFont val="Arial"/>
        <family val="2"/>
      </rPr>
      <t>Vilken aktör upphandlar utrustningen, tjänsten, byggnaden etc. som definieras i föregående punkt?</t>
    </r>
  </si>
  <si>
    <r>
      <rPr>
        <sz val="12"/>
        <rFont val="Arial"/>
        <family val="2"/>
      </rPr>
      <t>Välj det upphandlingsförfarande som används</t>
    </r>
  </si>
  <si>
    <r>
      <rPr>
        <sz val="12"/>
        <rFont val="Arial"/>
        <family val="2"/>
      </rPr>
      <t>Välj det upphandlingsförfarande som används, om ett beslut har fattats om det.</t>
    </r>
  </si>
  <si>
    <r>
      <rPr>
        <sz val="12"/>
        <rFont val="Arial"/>
        <family val="2"/>
      </rPr>
      <t>Motiveringar till det valda upphandlingsförfarandet och annan information om upphandlingen</t>
    </r>
  </si>
  <si>
    <r>
      <rPr>
        <sz val="12"/>
        <rFont val="Arial"/>
        <family val="2"/>
      </rPr>
      <t>Det valda upphandlingsförfarandet måste alltid motiveras. Du kan också ge en fritt formulerad beskrivning av upphandlingsprocessen. Om en upphandling har gjorts, ange leverantören här.</t>
    </r>
  </si>
  <si>
    <r>
      <rPr>
        <sz val="12"/>
        <rFont val="Arial"/>
        <family val="2"/>
      </rPr>
      <t>Har upphandlingen överklagats till marknadsdomstolen?</t>
    </r>
  </si>
  <si>
    <r>
      <rPr>
        <sz val="12"/>
        <rFont val="Arial"/>
        <family val="2"/>
      </rPr>
      <t>Om upphandlingen har överklagats till marknadsdomstolen, ange här datumet för överklagandet och information om läget gällande behandlingen av ärendet i marknadsdomstolen.</t>
    </r>
  </si>
  <si>
    <r>
      <rPr>
        <sz val="12"/>
        <rFont val="Arial"/>
        <family val="2"/>
      </rPr>
      <t>Beslut om upphandlingsförfarande</t>
    </r>
  </si>
  <si>
    <r>
      <rPr>
        <sz val="12"/>
        <rFont val="Arial"/>
        <family val="2"/>
      </rPr>
      <t>Upphandlingsannons</t>
    </r>
  </si>
  <si>
    <r>
      <rPr>
        <sz val="12"/>
        <rFont val="Arial"/>
        <family val="2"/>
      </rPr>
      <t>Anbudsbegäran</t>
    </r>
  </si>
  <si>
    <r>
      <rPr>
        <sz val="12"/>
        <rFont val="Arial"/>
        <family val="2"/>
      </rPr>
      <t>Öppningsprotokoll</t>
    </r>
  </si>
  <si>
    <r>
      <rPr>
        <sz val="12"/>
        <rFont val="Arial"/>
        <family val="2"/>
      </rPr>
      <t>Upphandlingsbeslut</t>
    </r>
  </si>
  <si>
    <r>
      <rPr>
        <sz val="12"/>
        <rFont val="Arial"/>
        <family val="2"/>
      </rPr>
      <t>Avtal</t>
    </r>
  </si>
  <si>
    <r>
      <rPr>
        <sz val="12"/>
        <rFont val="Arial"/>
        <family val="2"/>
      </rPr>
      <t>Annat upphandlingsdokument</t>
    </r>
  </si>
  <si>
    <r>
      <rPr>
        <sz val="12"/>
        <rFont val="Arial"/>
        <family val="2"/>
      </rPr>
      <t>Typ</t>
    </r>
  </si>
  <si>
    <r>
      <rPr>
        <sz val="12"/>
        <rFont val="Arial"/>
        <family val="2"/>
      </rPr>
      <t>Annat upphandlingsdokument</t>
    </r>
  </si>
  <si>
    <r>
      <rPr>
        <sz val="12"/>
        <rFont val="Arial"/>
        <family val="2"/>
      </rPr>
      <t>Typ</t>
    </r>
  </si>
  <si>
    <r>
      <rPr>
        <sz val="12"/>
        <rFont val="Arial"/>
        <family val="2"/>
      </rPr>
      <t>Annat upphandlingsdokument</t>
    </r>
  </si>
  <si>
    <r>
      <rPr>
        <sz val="12"/>
        <rFont val="Arial"/>
        <family val="2"/>
      </rPr>
      <t>Typ</t>
    </r>
  </si>
  <si>
    <r>
      <rPr>
        <u/>
        <sz val="12"/>
        <color theme="10"/>
        <rFont val="Arial"/>
        <family val="2"/>
      </rPr>
      <t>TILLBAKA TILL PÄRMSIDAN</t>
    </r>
  </si>
  <si>
    <r>
      <rPr>
        <u/>
        <sz val="12"/>
        <color theme="10"/>
        <rFont val="Arial"/>
        <family val="2"/>
      </rPr>
      <t>TILLBAKA TILL PÄRMSIDAN</t>
    </r>
  </si>
  <si>
    <r>
      <rPr>
        <u/>
        <sz val="12"/>
        <color theme="10"/>
        <rFont val="Arial"/>
        <family val="2"/>
      </rPr>
      <t>TILLBAKA TILL PÄRMSIDAN</t>
    </r>
  </si>
  <si>
    <r>
      <rPr>
        <b/>
        <sz val="12"/>
        <rFont val="Arial"/>
        <family val="2"/>
      </rPr>
      <t>TOTALT</t>
    </r>
  </si>
  <si>
    <r>
      <rPr>
        <b/>
        <sz val="12"/>
        <rFont val="Arial"/>
        <family val="2"/>
      </rPr>
      <t>Kostnad</t>
    </r>
  </si>
  <si>
    <r>
      <rPr>
        <b/>
        <sz val="12"/>
        <rFont val="Arial"/>
        <family val="2"/>
      </rPr>
      <t>Förklaring</t>
    </r>
  </si>
  <si>
    <r>
      <rPr>
        <b/>
        <sz val="12"/>
        <rFont val="Arial"/>
        <family val="2"/>
      </rPr>
      <t>Upphandling som kostnaden anknyter till</t>
    </r>
  </si>
  <si>
    <r>
      <rPr>
        <sz val="12"/>
        <rFont val="Arial"/>
        <family val="2"/>
      </rPr>
      <t>Ytterligare information:</t>
    </r>
  </si>
  <si>
    <r>
      <rPr>
        <u/>
        <sz val="12"/>
        <color theme="10"/>
        <rFont val="Arial"/>
        <family val="2"/>
      </rPr>
      <t>TILLBAKA TILL PÄRMSIDAN</t>
    </r>
  </si>
  <si>
    <r>
      <rPr>
        <b/>
        <sz val="12"/>
        <rFont val="Arial"/>
        <family val="2"/>
      </rPr>
      <t>TOTALT</t>
    </r>
  </si>
  <si>
    <r>
      <rPr>
        <b/>
        <sz val="12"/>
        <rFont val="Arial"/>
        <family val="2"/>
      </rPr>
      <t>Kostnad</t>
    </r>
  </si>
  <si>
    <r>
      <rPr>
        <b/>
        <sz val="12"/>
        <rFont val="Arial"/>
        <family val="2"/>
      </rPr>
      <t>Förklaring</t>
    </r>
  </si>
  <si>
    <r>
      <rPr>
        <b/>
        <sz val="12"/>
        <rFont val="Arial"/>
        <family val="2"/>
      </rPr>
      <t>Euro (€)</t>
    </r>
  </si>
  <si>
    <r>
      <rPr>
        <sz val="12"/>
        <rFont val="Arial"/>
        <family val="2"/>
      </rPr>
      <t>Ytterligare information:</t>
    </r>
  </si>
  <si>
    <r>
      <rPr>
        <sz val="12"/>
        <rFont val="Arial"/>
        <family val="2"/>
      </rPr>
      <t>Projektets kostnader</t>
    </r>
  </si>
  <si>
    <r>
      <rPr>
        <sz val="12"/>
        <rFont val="Arial"/>
        <family val="2"/>
      </rPr>
      <t>TOTALT</t>
    </r>
  </si>
  <si>
    <r>
      <rPr>
        <sz val="12"/>
        <rFont val="Arial"/>
        <family val="2"/>
      </rPr>
      <t>Köpta tjänster</t>
    </r>
  </si>
  <si>
    <r>
      <rPr>
        <sz val="12"/>
        <rFont val="Arial"/>
        <family val="2"/>
      </rPr>
      <t>Anläggningstillgångar och fast egendom</t>
    </r>
  </si>
  <si>
    <r>
      <rPr>
        <sz val="12"/>
        <rFont val="Arial"/>
        <family val="2"/>
      </rPr>
      <t>Övriga projektkostnader</t>
    </r>
  </si>
  <si>
    <r>
      <rPr>
        <sz val="12"/>
        <rFont val="Arial"/>
        <family val="2"/>
      </rPr>
      <t>Euro</t>
    </r>
  </si>
  <si>
    <r>
      <rPr>
        <u/>
        <sz val="12"/>
        <color theme="10"/>
        <rFont val="Arial"/>
        <family val="2"/>
      </rPr>
      <t>TILLBAKA TILL PÄRMSIDAN</t>
    </r>
  </si>
  <si>
    <r>
      <rPr>
        <sz val="12"/>
        <rFont val="Arial"/>
        <family val="2"/>
      </rPr>
      <t>Förklaring</t>
    </r>
  </si>
  <si>
    <r>
      <rPr>
        <sz val="12"/>
        <rFont val="Arial"/>
        <family val="2"/>
      </rPr>
      <t>Övrig finansiering</t>
    </r>
  </si>
  <si>
    <r>
      <rPr>
        <sz val="12"/>
        <rFont val="Arial"/>
        <family val="2"/>
      </rPr>
      <t>Ytterligare information:</t>
    </r>
  </si>
  <si>
    <r>
      <rPr>
        <b/>
        <sz val="10"/>
        <color rgb="FFFF0000"/>
        <rFont val="Arial"/>
        <family val="2"/>
      </rPr>
      <t>DENNA FLIK ÄR DOLD FÖR SÖKANDE</t>
    </r>
  </si>
  <si>
    <r>
      <rPr>
        <sz val="10"/>
        <rFont val="Arial"/>
        <family val="2"/>
      </rPr>
      <t>Ansökans kostnadsmodell</t>
    </r>
  </si>
  <si>
    <r>
      <rPr>
        <sz val="10"/>
        <rFont val="Arial"/>
        <family val="2"/>
      </rPr>
      <t>EU-finansieringsandel</t>
    </r>
  </si>
  <si>
    <r>
      <rPr>
        <sz val="10"/>
        <rFont val="Arial"/>
        <family val="2"/>
      </rPr>
      <t>Ja</t>
    </r>
  </si>
  <si>
    <r>
      <rPr>
        <sz val="10"/>
        <rFont val="Arial"/>
        <family val="2"/>
      </rPr>
      <t>Offentlig</t>
    </r>
  </si>
  <si>
    <r>
      <rPr>
        <sz val="10"/>
        <rFont val="Arial"/>
        <family val="2"/>
      </rPr>
      <t>Nej</t>
    </r>
  </si>
  <si>
    <r>
      <rPr>
        <sz val="10"/>
        <rFont val="Arial"/>
        <family val="2"/>
      </rPr>
      <t>Förenklad lönekostnadsmodell</t>
    </r>
  </si>
  <si>
    <r>
      <rPr>
        <sz val="10"/>
        <rFont val="Arial"/>
        <family val="2"/>
      </rPr>
      <t>Privat</t>
    </r>
  </si>
  <si>
    <r>
      <rPr>
        <b/>
        <sz val="12"/>
        <rFont val="Arial"/>
        <family val="2"/>
      </rPr>
      <t>EU-finansieringsandel</t>
    </r>
  </si>
  <si>
    <r>
      <rPr>
        <sz val="12"/>
        <rFont val="Arial"/>
        <family val="2"/>
      </rPr>
      <t>Ytterligare information:</t>
    </r>
  </si>
  <si>
    <r>
      <rPr>
        <u/>
        <sz val="12"/>
        <color theme="10"/>
        <rFont val="Arial"/>
        <family val="2"/>
      </rPr>
      <t>TILLBAKA TILL PÄRMSIDAN</t>
    </r>
  </si>
  <si>
    <r>
      <rPr>
        <sz val="12"/>
        <rFont val="Arial"/>
        <family val="2"/>
      </rPr>
      <t>Ytterligare information:</t>
    </r>
  </si>
  <si>
    <r>
      <rPr>
        <u/>
        <sz val="12"/>
        <color theme="10"/>
        <rFont val="Arial"/>
        <family val="2"/>
      </rPr>
      <t>TILLBAKA TILL PÄRMSIDAN</t>
    </r>
  </si>
  <si>
    <r>
      <rPr>
        <sz val="12"/>
        <rFont val="Arial"/>
        <family val="2"/>
      </rPr>
      <t>Underskrift</t>
    </r>
  </si>
  <si>
    <r>
      <rPr>
        <sz val="12"/>
        <rFont val="Arial"/>
        <family val="2"/>
      </rPr>
      <t>Underskrift</t>
    </r>
  </si>
  <si>
    <r>
      <rPr>
        <sz val="12"/>
        <rFont val="Arial"/>
        <family val="2"/>
      </rPr>
      <t>Namnförtydligande</t>
    </r>
  </si>
  <si>
    <r>
      <rPr>
        <sz val="12"/>
        <rFont val="Arial"/>
        <family val="2"/>
      </rPr>
      <t>Ställning i organisationen</t>
    </r>
  </si>
  <si>
    <r>
      <rPr>
        <u/>
        <sz val="12"/>
        <color theme="10"/>
        <rFont val="Arial"/>
        <family val="2"/>
      </rPr>
      <t>TILLBAKA TILL PÄRMSIDAN</t>
    </r>
  </si>
  <si>
    <r>
      <rPr>
        <sz val="12"/>
        <rFont val="Arial"/>
        <family val="2"/>
      </rPr>
      <t>Finansieringsinstrument för gränsförvaltning och viseringspolitik</t>
    </r>
  </si>
  <si>
    <r>
      <rPr>
        <sz val="12"/>
        <rFont val="Arial"/>
        <family val="2"/>
      </rPr>
      <t>Ja</t>
    </r>
  </si>
  <si>
    <r>
      <rPr>
        <sz val="12"/>
        <rFont val="Arial"/>
        <family val="2"/>
      </rPr>
      <t>Nej</t>
    </r>
  </si>
  <si>
    <r>
      <rPr>
        <sz val="12"/>
        <rFont val="Arial"/>
        <family val="2"/>
      </rPr>
      <t>Finansieringskälla/-program:</t>
    </r>
  </si>
  <si>
    <r>
      <rPr>
        <sz val="12"/>
        <rFont val="Arial"/>
        <family val="2"/>
      </rPr>
      <t>Tidsperiod</t>
    </r>
  </si>
  <si>
    <r>
      <rPr>
        <sz val="12"/>
        <rFont val="Arial"/>
        <family val="2"/>
      </rPr>
      <t xml:space="preserve">Finansieringsbelopp: </t>
    </r>
  </si>
  <si>
    <r>
      <rPr>
        <sz val="12"/>
        <rFont val="Arial"/>
        <family val="2"/>
      </rPr>
      <t>Ja</t>
    </r>
  </si>
  <si>
    <r>
      <rPr>
        <sz val="12"/>
        <rFont val="Arial"/>
        <family val="2"/>
      </rPr>
      <t>Nej</t>
    </r>
  </si>
  <si>
    <r>
      <rPr>
        <sz val="12"/>
        <rFont val="Arial"/>
        <family val="2"/>
      </rPr>
      <t>Tidsperiod</t>
    </r>
  </si>
  <si>
    <r>
      <rPr>
        <sz val="12"/>
        <rFont val="Arial"/>
        <family val="2"/>
      </rPr>
      <t xml:space="preserve">Finansieringsbelopp: </t>
    </r>
  </si>
  <si>
    <r>
      <rPr>
        <sz val="12"/>
        <rFont val="Arial"/>
        <family val="2"/>
      </rPr>
      <t>Finansieringskälla/program:</t>
    </r>
  </si>
  <si>
    <r>
      <rPr>
        <sz val="12"/>
        <rFont val="Arial"/>
        <family val="2"/>
      </rPr>
      <t>Tidsperiod</t>
    </r>
  </si>
  <si>
    <r>
      <rPr>
        <sz val="12"/>
        <rFont val="Arial"/>
        <family val="2"/>
      </rPr>
      <t xml:space="preserve">Finansieringsbelopp: </t>
    </r>
  </si>
  <si>
    <r>
      <rPr>
        <sz val="12"/>
        <rFont val="Arial"/>
        <family val="2"/>
      </rPr>
      <t>Ja</t>
    </r>
  </si>
  <si>
    <r>
      <rPr>
        <sz val="12"/>
        <rFont val="Arial"/>
        <family val="2"/>
      </rPr>
      <t>Nej</t>
    </r>
  </si>
  <si>
    <r>
      <rPr>
        <sz val="12"/>
        <rFont val="Arial"/>
        <family val="2"/>
      </rPr>
      <t>Ja</t>
    </r>
  </si>
  <si>
    <r>
      <rPr>
        <sz val="12"/>
        <rFont val="Arial"/>
        <family val="2"/>
      </rPr>
      <t>Nej</t>
    </r>
  </si>
  <si>
    <r>
      <rPr>
        <sz val="12"/>
        <rFont val="Arial"/>
        <family val="2"/>
      </rPr>
      <t>Får e-postadressen användas för fondens kommunikation?</t>
    </r>
  </si>
  <si>
    <r>
      <rPr>
        <sz val="12"/>
        <rFont val="Arial"/>
        <family val="2"/>
      </rPr>
      <t>Ja</t>
    </r>
  </si>
  <si>
    <r>
      <rPr>
        <sz val="12"/>
        <rFont val="Arial"/>
        <family val="2"/>
      </rPr>
      <t>Nej</t>
    </r>
  </si>
  <si>
    <r>
      <rPr>
        <sz val="12"/>
        <rFont val="Arial"/>
        <family val="2"/>
      </rPr>
      <t>Ja</t>
    </r>
  </si>
  <si>
    <r>
      <rPr>
        <sz val="12"/>
        <rFont val="Arial"/>
        <family val="2"/>
      </rPr>
      <t>Nej</t>
    </r>
  </si>
  <si>
    <r>
      <rPr>
        <sz val="12"/>
        <rFont val="Arial"/>
        <family val="2"/>
      </rPr>
      <t>Namn</t>
    </r>
  </si>
  <si>
    <r>
      <rPr>
        <sz val="12"/>
        <rFont val="Arial"/>
        <family val="2"/>
      </rPr>
      <t>Namn</t>
    </r>
  </si>
  <si>
    <r>
      <rPr>
        <b/>
        <sz val="12"/>
        <rFont val="Arial"/>
        <family val="2"/>
      </rPr>
      <t>Samarbetsaktörer</t>
    </r>
  </si>
  <si>
    <r>
      <rPr>
        <sz val="12"/>
        <rFont val="Arial"/>
        <family val="2"/>
      </rPr>
      <t>Ja</t>
    </r>
  </si>
  <si>
    <r>
      <rPr>
        <sz val="12"/>
        <rFont val="Arial"/>
        <family val="2"/>
      </rPr>
      <t>Nej</t>
    </r>
  </si>
  <si>
    <r>
      <rPr>
        <u/>
        <sz val="12"/>
        <color theme="10"/>
        <rFont val="Arial"/>
        <family val="2"/>
      </rPr>
      <t>TILLBAKA TILL PÄRMSIDAN</t>
    </r>
  </si>
  <si>
    <r>
      <rPr>
        <b/>
        <sz val="12"/>
        <rFont val="Arial"/>
        <family val="2"/>
      </rPr>
      <t>Projektets namn</t>
    </r>
  </si>
  <si>
    <r>
      <rPr>
        <u/>
        <sz val="12"/>
        <color theme="10"/>
        <rFont val="Arial"/>
        <family val="2"/>
      </rPr>
      <t>TILLBAKA TILL PÄRMSIDAN</t>
    </r>
  </si>
  <si>
    <r>
      <rPr>
        <sz val="12"/>
        <rFont val="Arial"/>
        <family val="2"/>
      </rPr>
      <t>Överföringsmottagarens roll i projektet och i beredningen av ansökan:</t>
    </r>
  </si>
  <si>
    <r>
      <rPr>
        <sz val="12"/>
        <rFont val="Arial"/>
        <family val="2"/>
      </rPr>
      <t>Överföringsmottagarens roll i projektet och i beredningen av ansökan:</t>
    </r>
  </si>
  <si>
    <r>
      <rPr>
        <sz val="12"/>
        <rFont val="Arial"/>
        <family val="2"/>
      </rPr>
      <t>Överföringsmottagarens roll i projektet och i beredningen av ansökan:</t>
    </r>
  </si>
  <si>
    <r>
      <rPr>
        <sz val="12"/>
        <rFont val="Arial"/>
        <family val="2"/>
      </rPr>
      <t>Överföringsmottagarens roll i projektet och i beredningen av ansökan:</t>
    </r>
  </si>
  <si>
    <r>
      <rPr>
        <sz val="12"/>
        <rFont val="Arial"/>
        <family val="2"/>
      </rPr>
      <t>Överföringsmottagarens roll i projektet och i beredningen av ansökan:</t>
    </r>
  </si>
  <si>
    <r>
      <rPr>
        <sz val="12"/>
        <rFont val="Arial"/>
        <family val="2"/>
      </rPr>
      <t>Överföringsmottagarens roll i projektet och i beredningen av ansökan:</t>
    </r>
  </si>
  <si>
    <r>
      <rPr>
        <sz val="12"/>
        <rFont val="Arial"/>
        <family val="2"/>
      </rPr>
      <t>Överföringsmottagarens roll i projektet och i beredningen av ansökan:</t>
    </r>
  </si>
  <si>
    <r>
      <rPr>
        <sz val="12"/>
        <rFont val="Arial"/>
        <family val="2"/>
      </rPr>
      <t>Överföringsmottagarens roll i projektet och i beredningen av ansökan:</t>
    </r>
  </si>
  <si>
    <r>
      <rPr>
        <sz val="12"/>
        <rFont val="Arial"/>
        <family val="2"/>
      </rPr>
      <t>Överföringsmottagarens roll i projektet och i beredningen av ansökan:</t>
    </r>
  </si>
  <si>
    <r>
      <rPr>
        <sz val="12"/>
        <rFont val="Arial"/>
        <family val="2"/>
      </rPr>
      <t>Överföringsmottagarens roll i projektet och i beredningen av ansökan:</t>
    </r>
  </si>
  <si>
    <r>
      <rPr>
        <sz val="12"/>
        <rFont val="Arial"/>
        <family val="2"/>
      </rPr>
      <t>Överföringsmottagarens roll i projektet och i beredningen av ansökan:</t>
    </r>
  </si>
  <si>
    <r>
      <rPr>
        <sz val="12"/>
        <rFont val="Arial"/>
        <family val="2"/>
      </rPr>
      <t>Överföringsmottagarens roll i projektet och i beredningen av ansökan:</t>
    </r>
  </si>
  <si>
    <r>
      <rPr>
        <sz val="12"/>
        <rFont val="Arial"/>
        <family val="2"/>
      </rPr>
      <t>Överföringsmottagarens roll i projektet och i beredningen av ansökan:</t>
    </r>
  </si>
  <si>
    <r>
      <rPr>
        <u/>
        <sz val="12"/>
        <color theme="10"/>
        <rFont val="Arial"/>
        <family val="2"/>
      </rPr>
      <t>TILLBAKA TILL PÄRMSIDAN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</si>
  <si>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</si>
  <si>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</si>
  <si>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</si>
  <si>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</si>
  <si>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</si>
  <si>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</si>
  <si>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</si>
  <si>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</si>
  <si>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</si>
  <si>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</si>
  <si>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</si>
  <si>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</si>
  <si>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</si>
  <si>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</si>
  <si>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Välj</t>
    </r>
  </si>
  <si>
    <r>
      <rPr>
        <sz val="12"/>
        <rFont val="Arial"/>
        <family val="2"/>
      </rPr>
      <t>Utveckling av Europeiska gräns- och kustbevakningsbyrån genom stöd till de nationella myndigheter som ansvarar för gränssäkerheten för åtgärder som anknyter till utveckling av den gemensamma beredskapen, gemensamma upphandlingar, fastställande av gemensamma standarder och andra åtgärder genom vilka man strömlinjeformar samarbetet och samordningen mellan medlemsstaterna och Europeiska gräns- och kustbevakningsbyrån på det sätt som anges i punkt 1 b i bilaga II;</t>
    </r>
  </si>
  <si>
    <r>
      <rPr>
        <sz val="12"/>
        <rFont val="Arial"/>
        <family val="2"/>
      </rPr>
      <t>Projektets namn</t>
    </r>
  </si>
  <si>
    <r>
      <rPr>
        <sz val="12"/>
        <rFont val="Arial"/>
        <family val="2"/>
      </rPr>
      <t xml:space="preserve">Ange resultatmålet för det fastställda upphandlingsobjektet. </t>
    </r>
  </si>
  <si>
    <r>
      <rPr>
        <sz val="12"/>
        <rFont val="Arial"/>
        <family val="2"/>
      </rPr>
      <t xml:space="preserve">Ange resultatmålet för det fastställda upphandlingsobjektet. </t>
    </r>
  </si>
  <si>
    <r>
      <rPr>
        <u/>
        <sz val="12"/>
        <color theme="10"/>
        <rFont val="Arial"/>
        <family val="2"/>
        <scheme val="minor"/>
      </rPr>
      <t>TILLBAKA TILL PÄRMSIDAN</t>
    </r>
  </si>
  <si>
    <r>
      <rPr>
        <b/>
        <sz val="12"/>
        <rFont val="Arial"/>
        <family val="2"/>
        <scheme val="minor"/>
      </rPr>
      <t>Period</t>
    </r>
  </si>
  <si>
    <r>
      <rPr>
        <sz val="12"/>
        <rFont val="Arial"/>
        <family val="2"/>
        <scheme val="minor"/>
      </rPr>
      <t>Verksamhet som genomförs under perioden</t>
    </r>
  </si>
  <si>
    <r>
      <rPr>
        <b/>
        <sz val="12"/>
        <rFont val="Arial"/>
        <family val="2"/>
        <scheme val="minor"/>
      </rPr>
      <t>Period</t>
    </r>
  </si>
  <si>
    <r>
      <rPr>
        <sz val="12"/>
        <rFont val="Arial"/>
        <family val="2"/>
        <scheme val="minor"/>
      </rPr>
      <t>Verksamhet som genomförs under perioden</t>
    </r>
  </si>
  <si>
    <r>
      <rPr>
        <b/>
        <sz val="12"/>
        <rFont val="Arial"/>
        <family val="2"/>
        <scheme val="minor"/>
      </rPr>
      <t>Period</t>
    </r>
  </si>
  <si>
    <r>
      <rPr>
        <sz val="12"/>
        <rFont val="Arial"/>
        <family val="2"/>
        <scheme val="minor"/>
      </rPr>
      <t>Verksamhet som genomförs under perioden</t>
    </r>
  </si>
  <si>
    <r>
      <rPr>
        <b/>
        <sz val="12"/>
        <rFont val="Arial"/>
        <family val="2"/>
        <scheme val="minor"/>
      </rPr>
      <t>Period</t>
    </r>
  </si>
  <si>
    <r>
      <rPr>
        <sz val="12"/>
        <rFont val="Arial"/>
        <family val="2"/>
        <scheme val="minor"/>
      </rPr>
      <t>Verksamhet som genomförs under perioden</t>
    </r>
  </si>
  <si>
    <r>
      <rPr>
        <b/>
        <sz val="12"/>
        <rFont val="Arial"/>
        <family val="2"/>
        <scheme val="minor"/>
      </rPr>
      <t>Period</t>
    </r>
  </si>
  <si>
    <r>
      <rPr>
        <sz val="12"/>
        <rFont val="Arial"/>
        <family val="2"/>
        <scheme val="minor"/>
      </rPr>
      <t>Verksamhet som genomförs under perioden</t>
    </r>
  </si>
  <si>
    <r>
      <rPr>
        <b/>
        <sz val="12"/>
        <rFont val="Arial"/>
        <family val="2"/>
        <scheme val="minor"/>
      </rPr>
      <t>Period</t>
    </r>
  </si>
  <si>
    <r>
      <rPr>
        <sz val="12"/>
        <rFont val="Arial"/>
        <family val="2"/>
        <scheme val="minor"/>
      </rPr>
      <t>Verksamhet som genomförs under perioden</t>
    </r>
  </si>
  <si>
    <r>
      <rPr>
        <b/>
        <sz val="12"/>
        <rFont val="Arial"/>
        <family val="2"/>
        <scheme val="minor"/>
      </rPr>
      <t>Period</t>
    </r>
  </si>
  <si>
    <r>
      <rPr>
        <sz val="12"/>
        <rFont val="Arial"/>
        <family val="2"/>
        <scheme val="minor"/>
      </rPr>
      <t>Verksamhet som genomförs under perioden</t>
    </r>
  </si>
  <si>
    <r>
      <rPr>
        <b/>
        <sz val="12"/>
        <rFont val="Arial"/>
        <family val="2"/>
        <scheme val="minor"/>
      </rPr>
      <t>Period</t>
    </r>
  </si>
  <si>
    <r>
      <rPr>
        <sz val="12"/>
        <rFont val="Arial"/>
        <family val="2"/>
        <scheme val="minor"/>
      </rPr>
      <t>Verksamhet som genomförs under perioden</t>
    </r>
  </si>
  <si>
    <r>
      <rPr>
        <b/>
        <sz val="12"/>
        <rFont val="Arial"/>
        <family val="2"/>
        <scheme val="minor"/>
      </rPr>
      <t>Period</t>
    </r>
  </si>
  <si>
    <r>
      <rPr>
        <sz val="12"/>
        <rFont val="Arial"/>
        <family val="2"/>
        <scheme val="minor"/>
      </rPr>
      <t>Verksamhet som genomförs under perioden</t>
    </r>
  </si>
  <si>
    <r>
      <rPr>
        <b/>
        <sz val="12"/>
        <rFont val="Arial"/>
        <family val="2"/>
        <scheme val="minor"/>
      </rPr>
      <t>Period</t>
    </r>
  </si>
  <si>
    <r>
      <rPr>
        <sz val="12"/>
        <rFont val="Arial"/>
        <family val="2"/>
        <scheme val="minor"/>
      </rPr>
      <t>Verksamhet som genomförs under perioden</t>
    </r>
  </si>
  <si>
    <r>
      <rPr>
        <b/>
        <sz val="12"/>
        <rFont val="Arial"/>
        <family val="2"/>
        <scheme val="minor"/>
      </rPr>
      <t>Period</t>
    </r>
  </si>
  <si>
    <r>
      <rPr>
        <sz val="12"/>
        <rFont val="Arial"/>
        <family val="2"/>
        <scheme val="minor"/>
      </rPr>
      <t>Verksamhet som genomförs under perioden</t>
    </r>
  </si>
  <si>
    <r>
      <rPr>
        <u/>
        <sz val="12"/>
        <color theme="10"/>
        <rFont val="Arial"/>
        <family val="2"/>
      </rPr>
      <t>TILLBAKA TILL PÄRMSIDAN</t>
    </r>
  </si>
  <si>
    <t>Närmare anvisningar för ansökan om understöd finns i Handbok för sökande</t>
  </si>
  <si>
    <t>Projektunderstöd upphandlingar 1 procents kostnadsmodell</t>
  </si>
  <si>
    <t>BMVI Projektunderstöd upphandlingar 1 procents kostnadsmodell</t>
  </si>
  <si>
    <t>TILLBAKA TILL PÄRMSIDAN</t>
  </si>
  <si>
    <t>Åtgärdernas typer och teman</t>
  </si>
  <si>
    <t>O.2.5 antal utvecklade/underhållna/förbättrade system som</t>
  </si>
  <si>
    <t xml:space="preserve"> hör till EU:s omfattande informationssystem;</t>
  </si>
  <si>
    <t>RÄTTIGHETER OCH PRINCIPER I ENLIGHET MED EU:S STADGA OM DE GRUNDLÄGGANDE</t>
  </si>
  <si>
    <t xml:space="preserve"> RÄTTIGHETERNA</t>
  </si>
  <si>
    <t>Detta ansökningsformulär innehåller 20 mellansidor, varav största delen gäller alla sökande.</t>
  </si>
  <si>
    <t>– om ett kombinerat datafält inte tar emot text som kopierats någon annanstans ifrån kan man först trycka på F2 och</t>
  </si>
  <si>
    <t xml:space="preserve"> därefter klistra in texten</t>
  </si>
  <si>
    <t xml:space="preserve">Den sökande organisationens allmänna </t>
  </si>
  <si>
    <t xml:space="preserve">e-postadress: </t>
  </si>
  <si>
    <t xml:space="preserve"> webbplats:</t>
  </si>
  <si>
    <t>Adress till den sökande organisationens</t>
  </si>
  <si>
    <t>O.1.11 antal utvecklade/underhållna/förbättrade system som hör till EU:s omfattande</t>
  </si>
  <si>
    <t xml:space="preserve"> informationssystem;</t>
  </si>
  <si>
    <t>R.1.14 Antal anordningar som registrerats i Europeiska gräns- och kustbevakningsbyråns</t>
  </si>
  <si>
    <t xml:space="preserve"> materielreserv;</t>
  </si>
  <si>
    <t>Det är förbjudet att modifiera, dölja eller radera flikar eller enskilda punkter på blanketten.</t>
  </si>
  <si>
    <t>• Om projektet omfattar upphandling som överskrider det nationella tröskelvärdet, ska de tillgängliga dokument som gäller upphandlingen (se förteckning över dokumenten på fliken Upphandling) fogas till ansökan</t>
  </si>
  <si>
    <t>Projektet får inte vara vinstdrivande. Man bör exempelvis i princip inte uppbära deltagaravgifter för verksamhet som ordnas inom projektet, och man bör inte uppbära avgifter för material eller publikationer som produceras inom projektet. Om projektet ändå väntas ge intäkter, ska du uppskatta dem så noggrant som möjligt här. Intäkter är inkomster från försäljning, uthyrning, tjänster, avgifter och andra motsvarande källor som riktas mot projektet och orsakas direkt av projektet.</t>
  </si>
  <si>
    <t>Fyll i procentandelen för den EU-finansiering som ansöks.</t>
  </si>
  <si>
    <t>Se till att beloppet i kontrollrutan är 0 euro. Om inte, ska du justera de ovan angivna beloppen så att finansieringsplanen är i balans. Beloppet i kontrollrutan är 0 euro när kostnaderna och finansieringen tar ut varandra.</t>
  </si>
  <si>
    <t>Kryssa för alla punkter nedan som bekräftas genom underskrift (även om underskriften lämnas elektroniskt  via ett system):</t>
  </si>
  <si>
    <t>Verkliga förmånstagare, dvs. ägare, är följande aktörer:
1) en fysisk person som äger över 25 procent direkt eller indirekt via ett annat företag. Om den verkliga förmånstagaren inte kan identifieras anses den juridiska personens styrelse eller ansvariga delägare, verkställande direktör eller annan person i motsvarande ställning vara verkliga förmånstagare.
2) styrelsemedlemmarna i en ideell förening
3) styrelsemedlemmarna i religiösa samfund
4) styrelsen och förvaltningsrådet i en stiftelse</t>
  </si>
  <si>
    <t>Födelsedatum</t>
  </si>
  <si>
    <t>INDIKATORER – SÄRSKILT MÅL 2</t>
  </si>
  <si>
    <t>Bifoga till ansökan de tillgängliga dokument som gäller upphandlingen. Förvaltningsmyndigheten kan begära tillgängliga upphandlinshandlingar för granskning också när ansökan framskrider.</t>
  </si>
  <si>
    <t>Tillgängliga handlingar som anknyter till upphandlingen</t>
  </si>
  <si>
    <r>
      <t>Kontrollruta (</t>
    </r>
    <r>
      <rPr>
        <sz val="12"/>
        <rFont val="Arial"/>
        <family val="2"/>
      </rPr>
      <t>beloppet ska vara 0 €, annat än EU-finansiering behövs)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</si>
</sst>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0.00_ ;[Red]\-#,##0.00\ "/>
    <numFmt numFmtId="165" formatCode="#,##0.00\ _€"/>
    <numFmt numFmtId="166" formatCode="[$-F800]dddd\,\ mmmm\ dd\,\ yyyy"/>
    <numFmt numFmtId="167" formatCode="#,##0.00\ &quot;€&quot;"/>
  </numFmts>
  <fonts count="34" x14ac:knownFonts="1">
    <font>
      <sz val="12"/>
      <name val="Arial"/>
      <family val="2"/>
    </font>
    <font>
      <sz val="11"/>
      <color theme="1"/>
      <name val="Arial"/>
      <family val="2"/>
      <scheme val="minor"/>
    </font>
    <font>
      <sz val="11"/>
      <color theme="1"/>
      <name val="Arial"/>
      <family val="2"/>
      <scheme val="minor"/>
    </font>
    <font>
      <sz val="8"/>
      <name val="Arial"/>
      <family val="2"/>
    </font>
    <font>
      <b/>
      <sz val="14"/>
      <name val="Arial"/>
      <family val="2"/>
    </font>
    <font>
      <sz val="10"/>
      <name val="Arial"/>
      <family val="2"/>
    </font>
    <font>
      <sz val="10"/>
      <name val="Arial"/>
      <family val="2"/>
    </font>
    <font>
      <sz val="11"/>
      <color theme="0"/>
      <name val="Arial"/>
      <family val="2"/>
      <scheme val="minor"/>
    </font>
    <font>
      <sz val="11"/>
      <color rgb="FF9C0006"/>
      <name val="Arial"/>
      <family val="2"/>
      <scheme val="minor"/>
    </font>
    <font>
      <u/>
      <sz val="10"/>
      <color theme="10"/>
      <name val="Arial"/>
      <family val="2"/>
    </font>
    <font>
      <sz val="10"/>
      <name val="Arial"/>
      <family val="2"/>
    </font>
    <font>
      <sz val="8"/>
      <color rgb="FFFF0000"/>
      <name val="Arial"/>
      <family val="2"/>
    </font>
    <font>
      <b/>
      <sz val="12"/>
      <name val="Arial"/>
      <family val="2"/>
      <scheme val="minor"/>
    </font>
    <font>
      <b/>
      <sz val="10"/>
      <color rgb="FFFF0000"/>
      <name val="Arial"/>
      <family val="2"/>
    </font>
    <font>
      <sz val="10"/>
      <name val="Arial"/>
      <family val="2"/>
    </font>
    <font>
      <sz val="12"/>
      <color theme="1"/>
      <name val="Arial"/>
      <family val="2"/>
    </font>
    <font>
      <u/>
      <sz val="12"/>
      <color indexed="19"/>
      <name val="Tahoma"/>
      <family val="2"/>
    </font>
    <font>
      <b/>
      <sz val="12"/>
      <name val="Arial"/>
      <family val="2"/>
    </font>
    <font>
      <b/>
      <sz val="12"/>
      <color rgb="FFFF0000"/>
      <name val="Arial"/>
      <family val="2"/>
    </font>
    <font>
      <sz val="12"/>
      <color rgb="FFFF0000"/>
      <name val="Arial"/>
      <family val="2"/>
    </font>
    <font>
      <b/>
      <sz val="12"/>
      <color theme="1"/>
      <name val="Arial"/>
      <family val="2"/>
    </font>
    <font>
      <u/>
      <sz val="12"/>
      <color theme="10"/>
      <name val="Arial"/>
      <family val="2"/>
    </font>
    <font>
      <sz val="12"/>
      <name val="Arial"/>
      <family val="2"/>
    </font>
    <font>
      <sz val="12"/>
      <color rgb="FF00B050"/>
      <name val="Arial"/>
      <family val="2"/>
    </font>
    <font>
      <sz val="12"/>
      <color theme="3" tint="0.39997558519241921"/>
      <name val="Arial"/>
      <family val="2"/>
    </font>
    <font>
      <sz val="12"/>
      <name val="Arial"/>
      <family val="2"/>
      <scheme val="minor"/>
    </font>
    <font>
      <u/>
      <sz val="12"/>
      <color theme="10"/>
      <name val="Arial"/>
      <family val="2"/>
      <scheme val="minor"/>
    </font>
    <font>
      <sz val="12"/>
      <color rgb="FFFF0000"/>
      <name val="Arial"/>
      <family val="2"/>
      <scheme val="minor"/>
    </font>
    <font>
      <sz val="11"/>
      <color rgb="FFFF0000"/>
      <name val="Calibri"/>
      <family val="2"/>
    </font>
    <font>
      <sz val="8"/>
      <name val="Arial"/>
      <family val="2"/>
      <scheme val="minor"/>
    </font>
    <font>
      <sz val="9"/>
      <color indexed="81"/>
      <name val="Tahoma"/>
      <family val="2"/>
    </font>
    <font>
      <b/>
      <sz val="9"/>
      <color indexed="81"/>
      <name val="Tahoma"/>
      <family val="2"/>
    </font>
    <font>
      <sz val="12"/>
      <name val="Times New Roman"/>
      <family val="1"/>
    </font>
    <font>
      <sz val="12"/>
      <color rgb="FF000000"/>
      <name val="Arial"/>
      <family val="2"/>
    </font>
  </fonts>
  <fills count="21">
    <fill>
      <patternFill patternType="none"/>
    </fill>
    <fill>
      <patternFill patternType="gray125"/>
    </fill>
    <fill>
      <patternFill patternType="solid">
        <fgColor theme="6" tint="0.39997558519241921"/>
        <bgColor indexed="65"/>
      </patternFill>
    </fill>
    <fill>
      <patternFill patternType="solid">
        <fgColor theme="6"/>
      </patternFill>
    </fill>
    <fill>
      <patternFill patternType="solid">
        <fgColor rgb="FFFFC7CE"/>
      </patternFill>
    </fill>
    <fill>
      <patternFill patternType="solid">
        <fgColor theme="6"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7"/>
        <bgColor indexed="64"/>
      </patternFill>
    </fill>
    <fill>
      <patternFill patternType="solid">
        <fgColor theme="5" tint="0.79998168889431442"/>
        <bgColor indexed="64"/>
      </patternFill>
    </fill>
    <fill>
      <patternFill patternType="solid">
        <fgColor theme="2" tint="-4.9989318521683403E-2"/>
        <bgColor indexed="64"/>
      </patternFill>
    </fill>
    <fill>
      <patternFill patternType="solid">
        <fgColor theme="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rgb="FFE9F3FA"/>
        <bgColor rgb="FF000000"/>
      </patternFill>
    </fill>
    <fill>
      <patternFill patternType="solid">
        <fgColor rgb="FFFFFFFF"/>
        <bgColor rgb="FF000000"/>
      </patternFill>
    </fill>
    <fill>
      <patternFill patternType="solid">
        <fgColor rgb="FFF1F1F1"/>
        <bgColor rgb="FF000000"/>
      </patternFill>
    </fill>
    <fill>
      <patternFill patternType="solid">
        <fgColor rgb="FFEBF4FA"/>
        <bgColor rgb="FF000000"/>
      </patternFill>
    </fill>
    <fill>
      <patternFill patternType="solid">
        <fgColor theme="7"/>
        <bgColor rgb="FF000000"/>
      </patternFill>
    </fill>
  </fills>
  <borders count="16">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3">
    <xf numFmtId="0" fontId="0" fillId="0" borderId="0"/>
    <xf numFmtId="0" fontId="7"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0" borderId="0" applyNumberFormat="0" applyFill="0" applyBorder="0" applyAlignment="0" applyProtection="0"/>
    <xf numFmtId="0" fontId="6" fillId="0" borderId="0"/>
    <xf numFmtId="9" fontId="10" fillId="0" borderId="0" applyFont="0" applyFill="0" applyBorder="0" applyAlignment="0" applyProtection="0"/>
    <xf numFmtId="0" fontId="10" fillId="0" borderId="0"/>
    <xf numFmtId="0" fontId="9" fillId="0" borderId="0" applyNumberFormat="0" applyFill="0" applyBorder="0" applyAlignment="0" applyProtection="0"/>
    <xf numFmtId="44" fontId="14" fillId="0" borderId="0" applyFont="0" applyFill="0" applyBorder="0" applyAlignment="0" applyProtection="0"/>
    <xf numFmtId="0" fontId="4" fillId="0" borderId="0" applyAlignment="0">
      <alignment horizontal="center"/>
    </xf>
    <xf numFmtId="0" fontId="2" fillId="0" borderId="0"/>
    <xf numFmtId="0" fontId="5" fillId="0" borderId="0"/>
    <xf numFmtId="9" fontId="5" fillId="0" borderId="0" applyFont="0" applyFill="0" applyBorder="0" applyAlignment="0" applyProtection="0"/>
    <xf numFmtId="0" fontId="5" fillId="0" borderId="0"/>
    <xf numFmtId="44" fontId="5" fillId="0" borderId="0" applyFont="0" applyFill="0" applyBorder="0" applyAlignment="0" applyProtection="0"/>
    <xf numFmtId="0" fontId="1" fillId="0" borderId="0"/>
    <xf numFmtId="0" fontId="5" fillId="0" borderId="0"/>
    <xf numFmtId="9" fontId="5" fillId="0" borderId="0" applyFont="0" applyFill="0" applyBorder="0" applyAlignment="0" applyProtection="0"/>
    <xf numFmtId="0" fontId="5" fillId="0" borderId="0"/>
    <xf numFmtId="44" fontId="5" fillId="0" borderId="0" applyFont="0" applyFill="0" applyBorder="0" applyAlignment="0" applyProtection="0"/>
    <xf numFmtId="0" fontId="1" fillId="0" borderId="0"/>
    <xf numFmtId="44" fontId="5" fillId="0" borderId="0" applyFont="0" applyFill="0" applyBorder="0" applyAlignment="0" applyProtection="0"/>
  </cellStyleXfs>
  <cellXfs count="728">
    <xf numFmtId="0" fontId="0" fillId="0" borderId="0" xfId="0"/>
    <xf numFmtId="0" fontId="3" fillId="0" borderId="0" xfId="0" applyFont="1" applyProtection="1"/>
    <xf numFmtId="0" fontId="0" fillId="6" borderId="0" xfId="0" applyFill="1" applyProtection="1"/>
    <xf numFmtId="0" fontId="3" fillId="6" borderId="0" xfId="0" applyFont="1" applyFill="1" applyProtection="1"/>
    <xf numFmtId="0" fontId="3" fillId="0" borderId="0" xfId="0" applyFont="1" applyBorder="1" applyProtection="1"/>
    <xf numFmtId="0" fontId="3" fillId="12" borderId="0" xfId="0" applyFont="1" applyFill="1" applyProtection="1"/>
    <xf numFmtId="0" fontId="0" fillId="12" borderId="0" xfId="0" applyFill="1" applyProtection="1"/>
    <xf numFmtId="0" fontId="3" fillId="0" borderId="0" xfId="0" applyFont="1" applyAlignment="1" applyProtection="1"/>
    <xf numFmtId="0" fontId="5" fillId="12" borderId="0" xfId="0" applyFont="1" applyFill="1" applyProtection="1"/>
    <xf numFmtId="0" fontId="11" fillId="6" borderId="0" xfId="0" applyFont="1" applyFill="1" applyProtection="1"/>
    <xf numFmtId="0" fontId="0" fillId="7" borderId="10" xfId="0" applyFont="1" applyFill="1" applyBorder="1" applyAlignment="1" applyProtection="1"/>
    <xf numFmtId="0" fontId="0" fillId="7" borderId="11" xfId="0" applyFont="1" applyFill="1" applyBorder="1" applyAlignment="1" applyProtection="1"/>
    <xf numFmtId="0" fontId="0" fillId="0" borderId="0" xfId="0" applyFont="1" applyProtection="1"/>
    <xf numFmtId="0" fontId="0" fillId="0" borderId="0" xfId="0" applyFont="1" applyAlignment="1" applyProtection="1">
      <alignment vertical="center"/>
    </xf>
    <xf numFmtId="0" fontId="0" fillId="0" borderId="0" xfId="0" applyFont="1" applyBorder="1" applyProtection="1"/>
    <xf numFmtId="0" fontId="0" fillId="7" borderId="11" xfId="0" applyFont="1" applyFill="1" applyBorder="1" applyProtection="1"/>
    <xf numFmtId="0" fontId="0" fillId="7" borderId="12" xfId="0" applyFont="1" applyFill="1" applyBorder="1" applyProtection="1"/>
    <xf numFmtId="0" fontId="0" fillId="10" borderId="1" xfId="0" applyFont="1" applyFill="1" applyBorder="1" applyProtection="1"/>
    <xf numFmtId="0" fontId="0" fillId="10" borderId="0" xfId="0" applyFont="1" applyFill="1" applyBorder="1" applyProtection="1"/>
    <xf numFmtId="0" fontId="0" fillId="10" borderId="2" xfId="0" applyFont="1" applyFill="1" applyBorder="1" applyProtection="1"/>
    <xf numFmtId="0" fontId="0" fillId="8" borderId="0" xfId="0" applyFont="1" applyFill="1" applyProtection="1"/>
    <xf numFmtId="0" fontId="17" fillId="10" borderId="1" xfId="0" applyFont="1" applyFill="1" applyBorder="1" applyAlignment="1" applyProtection="1">
      <alignment horizontal="left"/>
    </xf>
    <xf numFmtId="0" fontId="17" fillId="10" borderId="0" xfId="0" applyFont="1" applyFill="1" applyBorder="1" applyAlignment="1" applyProtection="1">
      <alignment horizontal="left"/>
    </xf>
    <xf numFmtId="0" fontId="17" fillId="10" borderId="2" xfId="0" applyFont="1" applyFill="1" applyBorder="1" applyAlignment="1" applyProtection="1">
      <alignment horizontal="left"/>
    </xf>
    <xf numFmtId="0" fontId="17" fillId="5" borderId="1" xfId="0" applyFont="1" applyFill="1" applyBorder="1" applyAlignment="1" applyProtection="1">
      <alignment horizontal="left"/>
    </xf>
    <xf numFmtId="0" fontId="17" fillId="5" borderId="0" xfId="0" applyFont="1" applyFill="1" applyBorder="1" applyAlignment="1" applyProtection="1">
      <alignment horizontal="left"/>
    </xf>
    <xf numFmtId="0" fontId="17" fillId="5" borderId="2" xfId="0" applyFont="1" applyFill="1" applyBorder="1" applyAlignment="1" applyProtection="1">
      <alignment horizontal="left"/>
    </xf>
    <xf numFmtId="0" fontId="0" fillId="5" borderId="1" xfId="0" applyFont="1" applyFill="1" applyBorder="1" applyAlignment="1" applyProtection="1">
      <alignment horizontal="left"/>
    </xf>
    <xf numFmtId="0" fontId="0" fillId="5" borderId="0" xfId="0" applyFont="1" applyFill="1" applyBorder="1" applyAlignment="1" applyProtection="1">
      <alignment horizontal="left"/>
    </xf>
    <xf numFmtId="0" fontId="17" fillId="5" borderId="2" xfId="0" applyFont="1" applyFill="1" applyBorder="1" applyAlignment="1" applyProtection="1"/>
    <xf numFmtId="0" fontId="17" fillId="5" borderId="0" xfId="0" applyFont="1" applyFill="1" applyBorder="1" applyAlignment="1" applyProtection="1"/>
    <xf numFmtId="0" fontId="18" fillId="5" borderId="0" xfId="0" applyFont="1" applyFill="1" applyBorder="1" applyAlignment="1" applyProtection="1">
      <alignment horizontal="left"/>
    </xf>
    <xf numFmtId="0" fontId="17" fillId="10" borderId="10" xfId="0" applyFont="1" applyFill="1" applyBorder="1" applyAlignment="1" applyProtection="1">
      <alignment horizontal="left"/>
    </xf>
    <xf numFmtId="0" fontId="17" fillId="10" borderId="11" xfId="0" applyFont="1" applyFill="1" applyBorder="1" applyAlignment="1" applyProtection="1">
      <alignment horizontal="left"/>
    </xf>
    <xf numFmtId="0" fontId="17" fillId="10" borderId="12" xfId="0" applyFont="1" applyFill="1" applyBorder="1" applyAlignment="1" applyProtection="1">
      <alignment horizontal="left"/>
    </xf>
    <xf numFmtId="0" fontId="19" fillId="0" borderId="0" xfId="0" applyFont="1" applyAlignment="1" applyProtection="1">
      <alignment horizontal="left" vertical="top"/>
    </xf>
    <xf numFmtId="0" fontId="0" fillId="5" borderId="8" xfId="0" applyFont="1" applyFill="1" applyBorder="1" applyAlignment="1" applyProtection="1">
      <alignment horizontal="left"/>
    </xf>
    <xf numFmtId="0" fontId="0" fillId="5" borderId="3" xfId="0" applyFont="1" applyFill="1" applyBorder="1" applyAlignment="1" applyProtection="1">
      <alignment horizontal="left"/>
    </xf>
    <xf numFmtId="0" fontId="0" fillId="5" borderId="5" xfId="0" applyFont="1" applyFill="1" applyBorder="1" applyAlignment="1" applyProtection="1">
      <alignment horizontal="left"/>
    </xf>
    <xf numFmtId="0" fontId="0" fillId="5" borderId="2" xfId="0" applyFont="1" applyFill="1" applyBorder="1" applyProtection="1"/>
    <xf numFmtId="0" fontId="0" fillId="5" borderId="1" xfId="0" applyFont="1" applyFill="1" applyBorder="1" applyAlignment="1" applyProtection="1"/>
    <xf numFmtId="0" fontId="0" fillId="5" borderId="0" xfId="0" applyFont="1" applyFill="1" applyBorder="1" applyAlignment="1" applyProtection="1">
      <alignment horizontal="center"/>
    </xf>
    <xf numFmtId="0" fontId="0" fillId="5" borderId="0" xfId="0" applyFont="1" applyFill="1" applyBorder="1" applyProtection="1"/>
    <xf numFmtId="0" fontId="0" fillId="5" borderId="0" xfId="0" applyFont="1" applyFill="1" applyBorder="1" applyAlignment="1" applyProtection="1">
      <alignment horizontal="right"/>
    </xf>
    <xf numFmtId="0" fontId="19" fillId="0" borderId="0" xfId="0" applyFont="1" applyProtection="1"/>
    <xf numFmtId="0" fontId="0" fillId="0" borderId="0" xfId="0" applyFont="1" applyBorder="1" applyAlignment="1" applyProtection="1"/>
    <xf numFmtId="0" fontId="0" fillId="5" borderId="2" xfId="0" applyFont="1" applyFill="1" applyBorder="1" applyAlignment="1" applyProtection="1"/>
    <xf numFmtId="0" fontId="0" fillId="5" borderId="2" xfId="0" applyFont="1" applyFill="1" applyBorder="1" applyAlignment="1" applyProtection="1">
      <alignment horizontal="left" vertical="top"/>
    </xf>
    <xf numFmtId="0" fontId="0" fillId="5" borderId="0" xfId="0" applyFont="1" applyFill="1" applyBorder="1" applyAlignment="1" applyProtection="1"/>
    <xf numFmtId="0" fontId="0" fillId="5" borderId="6" xfId="0" applyFont="1" applyFill="1" applyBorder="1" applyAlignment="1" applyProtection="1"/>
    <xf numFmtId="0" fontId="0" fillId="5" borderId="4" xfId="0" applyFont="1" applyFill="1" applyBorder="1" applyAlignment="1" applyProtection="1">
      <alignment horizontal="center"/>
    </xf>
    <xf numFmtId="0" fontId="0" fillId="5" borderId="4" xfId="0" applyFont="1" applyFill="1" applyBorder="1" applyProtection="1"/>
    <xf numFmtId="0" fontId="0" fillId="5" borderId="4" xfId="0" applyFont="1" applyFill="1" applyBorder="1" applyAlignment="1" applyProtection="1">
      <alignment horizontal="right"/>
    </xf>
    <xf numFmtId="0" fontId="0" fillId="5" borderId="7" xfId="0" applyFont="1" applyFill="1" applyBorder="1" applyAlignment="1" applyProtection="1">
      <alignment horizontal="left" vertical="top"/>
    </xf>
    <xf numFmtId="0" fontId="17" fillId="5" borderId="8" xfId="0" applyFont="1" applyFill="1" applyBorder="1" applyAlignment="1" applyProtection="1">
      <alignment horizontal="left" vertical="top"/>
    </xf>
    <xf numFmtId="0" fontId="19" fillId="5" borderId="3" xfId="0" applyFont="1" applyFill="1" applyBorder="1" applyAlignment="1" applyProtection="1">
      <alignment horizontal="left" vertical="top"/>
    </xf>
    <xf numFmtId="0" fontId="0" fillId="5" borderId="3" xfId="0" applyFont="1" applyFill="1" applyBorder="1" applyAlignment="1" applyProtection="1">
      <alignment horizontal="left" vertical="top"/>
    </xf>
    <xf numFmtId="0" fontId="0" fillId="5" borderId="5" xfId="0" applyFont="1" applyFill="1" applyBorder="1" applyAlignment="1" applyProtection="1">
      <alignment horizontal="left" vertical="top"/>
    </xf>
    <xf numFmtId="0" fontId="0" fillId="5" borderId="1" xfId="0" applyFont="1" applyFill="1" applyBorder="1" applyAlignment="1" applyProtection="1">
      <alignment horizontal="left" vertical="top"/>
    </xf>
    <xf numFmtId="0" fontId="0" fillId="5" borderId="0" xfId="0" applyFont="1" applyFill="1" applyBorder="1" applyAlignment="1" applyProtection="1">
      <alignment horizontal="left" vertical="top"/>
    </xf>
    <xf numFmtId="0" fontId="19" fillId="5" borderId="0" xfId="0" applyFont="1" applyFill="1" applyBorder="1" applyAlignment="1" applyProtection="1">
      <alignment horizontal="left" vertical="top"/>
    </xf>
    <xf numFmtId="0" fontId="19" fillId="5" borderId="0" xfId="0" applyFont="1" applyFill="1" applyBorder="1" applyAlignment="1" applyProtection="1">
      <alignment horizontal="right"/>
    </xf>
    <xf numFmtId="0" fontId="0" fillId="10" borderId="1" xfId="0" applyFont="1" applyFill="1" applyBorder="1" applyAlignment="1" applyProtection="1">
      <alignment horizontal="left" vertical="top" wrapText="1"/>
    </xf>
    <xf numFmtId="0" fontId="19" fillId="10" borderId="0" xfId="0" applyFont="1" applyFill="1" applyBorder="1" applyAlignment="1" applyProtection="1">
      <alignment horizontal="left" vertical="top" wrapText="1"/>
    </xf>
    <xf numFmtId="0" fontId="19" fillId="10" borderId="2" xfId="0" applyFont="1" applyFill="1" applyBorder="1" applyAlignment="1" applyProtection="1">
      <alignment horizontal="left" vertical="top" wrapText="1"/>
    </xf>
    <xf numFmtId="0" fontId="0" fillId="10" borderId="2" xfId="0" applyFont="1" applyFill="1" applyBorder="1" applyAlignment="1" applyProtection="1">
      <alignment horizontal="left" vertical="top"/>
    </xf>
    <xf numFmtId="0" fontId="19" fillId="10" borderId="6" xfId="0" applyFont="1" applyFill="1" applyBorder="1" applyAlignment="1" applyProtection="1">
      <alignment horizontal="center" wrapText="1"/>
    </xf>
    <xf numFmtId="0" fontId="19" fillId="10" borderId="4" xfId="0" applyFont="1" applyFill="1" applyBorder="1" applyAlignment="1" applyProtection="1">
      <alignment horizontal="center" wrapText="1"/>
    </xf>
    <xf numFmtId="0" fontId="0" fillId="10" borderId="4" xfId="0" applyFont="1" applyFill="1" applyBorder="1" applyAlignment="1" applyProtection="1">
      <alignment horizontal="left" vertical="top"/>
    </xf>
    <xf numFmtId="0" fontId="0" fillId="5" borderId="5" xfId="0" applyFont="1" applyFill="1" applyBorder="1" applyAlignment="1" applyProtection="1">
      <alignment horizontal="left" vertical="top" wrapText="1"/>
    </xf>
    <xf numFmtId="0" fontId="21" fillId="0" borderId="0" xfId="4" applyFont="1" applyProtection="1"/>
    <xf numFmtId="0" fontId="17" fillId="5" borderId="1" xfId="0" applyFont="1" applyFill="1" applyBorder="1" applyAlignment="1" applyProtection="1">
      <alignment horizontal="left" vertical="top"/>
    </xf>
    <xf numFmtId="0" fontId="0" fillId="5" borderId="1" xfId="0" applyFont="1" applyFill="1" applyBorder="1" applyProtection="1"/>
    <xf numFmtId="0" fontId="17" fillId="5" borderId="1" xfId="0" applyFont="1" applyFill="1" applyBorder="1" applyProtection="1"/>
    <xf numFmtId="0" fontId="0" fillId="5" borderId="2" xfId="0" applyFont="1" applyFill="1" applyBorder="1" applyAlignment="1" applyProtection="1">
      <alignment horizontal="left" vertical="top" wrapText="1"/>
    </xf>
    <xf numFmtId="0" fontId="0" fillId="5" borderId="6" xfId="0" applyFont="1" applyFill="1" applyBorder="1" applyProtection="1"/>
    <xf numFmtId="0" fontId="0" fillId="5" borderId="7" xfId="0" applyFont="1" applyFill="1" applyBorder="1" applyProtection="1"/>
    <xf numFmtId="0" fontId="0" fillId="10" borderId="1" xfId="0" applyFont="1" applyFill="1" applyBorder="1" applyAlignment="1" applyProtection="1">
      <alignment horizontal="left"/>
    </xf>
    <xf numFmtId="0" fontId="0" fillId="5" borderId="0" xfId="0" applyFont="1" applyFill="1" applyBorder="1" applyAlignment="1" applyProtection="1">
      <alignment wrapText="1"/>
    </xf>
    <xf numFmtId="0" fontId="0" fillId="5" borderId="2" xfId="0" applyFont="1" applyFill="1" applyBorder="1" applyAlignment="1" applyProtection="1">
      <alignment wrapText="1"/>
    </xf>
    <xf numFmtId="0" fontId="17" fillId="5" borderId="4" xfId="0" applyFont="1" applyFill="1" applyBorder="1" applyAlignment="1" applyProtection="1"/>
    <xf numFmtId="0" fontId="17" fillId="5" borderId="7" xfId="0" applyFont="1" applyFill="1" applyBorder="1" applyAlignment="1" applyProtection="1"/>
    <xf numFmtId="0" fontId="0" fillId="5" borderId="8" xfId="0" applyFont="1" applyFill="1" applyBorder="1" applyAlignment="1" applyProtection="1"/>
    <xf numFmtId="0" fontId="0" fillId="5" borderId="3" xfId="0" applyFont="1" applyFill="1" applyBorder="1" applyAlignment="1" applyProtection="1"/>
    <xf numFmtId="0" fontId="0" fillId="5" borderId="3" xfId="0" applyFont="1" applyFill="1" applyBorder="1" applyAlignment="1" applyProtection="1">
      <alignment wrapText="1"/>
    </xf>
    <xf numFmtId="0" fontId="0" fillId="5" borderId="5" xfId="0" applyFont="1" applyFill="1" applyBorder="1" applyAlignment="1" applyProtection="1">
      <alignment wrapText="1"/>
    </xf>
    <xf numFmtId="0" fontId="0" fillId="5" borderId="15" xfId="0" applyFont="1" applyFill="1" applyBorder="1" applyAlignment="1" applyProtection="1">
      <alignment horizontal="center" vertical="top" wrapText="1"/>
    </xf>
    <xf numFmtId="0" fontId="17" fillId="5" borderId="6" xfId="0" applyFont="1" applyFill="1" applyBorder="1" applyAlignment="1" applyProtection="1">
      <alignment horizontal="left"/>
    </xf>
    <xf numFmtId="0" fontId="17" fillId="5" borderId="4" xfId="0" applyFont="1" applyFill="1" applyBorder="1" applyAlignment="1" applyProtection="1">
      <alignment horizontal="left"/>
    </xf>
    <xf numFmtId="0" fontId="17" fillId="5" borderId="7" xfId="0" applyFont="1" applyFill="1" applyBorder="1" applyAlignment="1" applyProtection="1">
      <alignment horizontal="left"/>
    </xf>
    <xf numFmtId="0" fontId="23" fillId="0" borderId="0" xfId="0" applyFont="1" applyProtection="1"/>
    <xf numFmtId="0" fontId="0" fillId="10" borderId="0" xfId="0" applyFont="1" applyFill="1" applyBorder="1" applyAlignment="1" applyProtection="1">
      <alignment horizontal="left"/>
    </xf>
    <xf numFmtId="0" fontId="17" fillId="5" borderId="0" xfId="0" applyFont="1" applyFill="1" applyBorder="1" applyAlignment="1" applyProtection="1">
      <alignment horizontal="left" wrapText="1"/>
    </xf>
    <xf numFmtId="0" fontId="0" fillId="10" borderId="0" xfId="0" applyFont="1" applyFill="1" applyBorder="1" applyAlignment="1" applyProtection="1">
      <alignment horizontal="center"/>
    </xf>
    <xf numFmtId="0" fontId="19" fillId="9" borderId="3" xfId="0" applyFont="1" applyFill="1" applyBorder="1" applyAlignment="1" applyProtection="1">
      <alignment vertical="center"/>
    </xf>
    <xf numFmtId="0" fontId="19" fillId="9" borderId="0" xfId="0" applyFont="1" applyFill="1" applyBorder="1" applyAlignment="1" applyProtection="1">
      <alignment vertical="center"/>
    </xf>
    <xf numFmtId="0" fontId="0" fillId="5" borderId="4" xfId="0" applyFont="1" applyFill="1" applyBorder="1" applyAlignment="1" applyProtection="1">
      <alignment horizontal="left"/>
    </xf>
    <xf numFmtId="0" fontId="24" fillId="5" borderId="0" xfId="0" applyFont="1" applyFill="1" applyBorder="1" applyProtection="1"/>
    <xf numFmtId="0" fontId="25" fillId="0" borderId="0" xfId="0" applyFont="1" applyBorder="1" applyProtection="1"/>
    <xf numFmtId="0" fontId="25" fillId="10" borderId="1" xfId="0" applyFont="1" applyFill="1" applyBorder="1" applyProtection="1"/>
    <xf numFmtId="0" fontId="25" fillId="10" borderId="0" xfId="0" applyFont="1" applyFill="1" applyBorder="1" applyProtection="1"/>
    <xf numFmtId="0" fontId="25" fillId="10" borderId="0" xfId="0" applyFont="1" applyFill="1" applyBorder="1" applyAlignment="1" applyProtection="1"/>
    <xf numFmtId="0" fontId="25" fillId="10" borderId="2" xfId="0" applyFont="1" applyFill="1" applyBorder="1" applyProtection="1"/>
    <xf numFmtId="0" fontId="25" fillId="5" borderId="0" xfId="0" applyFont="1" applyFill="1" applyBorder="1" applyProtection="1"/>
    <xf numFmtId="0" fontId="27" fillId="5" borderId="0" xfId="0" applyFont="1" applyFill="1" applyBorder="1" applyProtection="1"/>
    <xf numFmtId="0" fontId="25" fillId="5" borderId="0" xfId="0" applyFont="1" applyFill="1" applyBorder="1" applyAlignment="1" applyProtection="1">
      <alignment horizontal="left" vertical="top" wrapText="1"/>
    </xf>
    <xf numFmtId="0" fontId="27" fillId="0" borderId="0" xfId="0" applyFont="1" applyAlignment="1" applyProtection="1">
      <alignment vertical="top" wrapText="1"/>
    </xf>
    <xf numFmtId="0" fontId="25" fillId="6" borderId="0" xfId="0" applyFont="1" applyFill="1" applyBorder="1" applyAlignment="1" applyProtection="1">
      <alignment horizontal="left" vertical="top" wrapText="1"/>
    </xf>
    <xf numFmtId="0" fontId="25" fillId="6" borderId="0" xfId="0" applyFont="1" applyFill="1" applyBorder="1" applyProtection="1"/>
    <xf numFmtId="0" fontId="25" fillId="6" borderId="0" xfId="0" applyFont="1" applyFill="1" applyAlignment="1" applyProtection="1">
      <alignment horizontal="left" vertical="top" wrapText="1"/>
    </xf>
    <xf numFmtId="0" fontId="25" fillId="9" borderId="4" xfId="0" applyFont="1" applyFill="1" applyBorder="1" applyProtection="1"/>
    <xf numFmtId="0" fontId="0" fillId="0" borderId="0" xfId="0" applyFont="1" applyAlignment="1" applyProtection="1">
      <alignment wrapText="1"/>
    </xf>
    <xf numFmtId="0" fontId="17" fillId="0" borderId="0" xfId="0" applyFont="1" applyAlignment="1" applyProtection="1">
      <alignment wrapText="1"/>
    </xf>
    <xf numFmtId="0" fontId="17" fillId="10" borderId="8" xfId="0" applyFont="1" applyFill="1" applyBorder="1" applyAlignment="1" applyProtection="1"/>
    <xf numFmtId="0" fontId="0" fillId="10" borderId="3" xfId="0" applyFont="1" applyFill="1" applyBorder="1" applyProtection="1"/>
    <xf numFmtId="0" fontId="0" fillId="10" borderId="5" xfId="0" applyFont="1" applyFill="1" applyBorder="1" applyProtection="1"/>
    <xf numFmtId="0" fontId="17" fillId="10" borderId="1" xfId="0" applyFont="1" applyFill="1" applyBorder="1" applyAlignment="1" applyProtection="1"/>
    <xf numFmtId="0" fontId="0" fillId="10" borderId="1" xfId="0" applyFont="1" applyFill="1" applyBorder="1" applyAlignment="1" applyProtection="1">
      <alignment wrapText="1"/>
    </xf>
    <xf numFmtId="0" fontId="17" fillId="10" borderId="0" xfId="0" applyFont="1" applyFill="1" applyBorder="1" applyProtection="1"/>
    <xf numFmtId="0" fontId="0" fillId="10" borderId="4" xfId="0" applyFont="1" applyFill="1" applyBorder="1" applyProtection="1"/>
    <xf numFmtId="0" fontId="0" fillId="10" borderId="7" xfId="0" applyFont="1" applyFill="1" applyBorder="1" applyProtection="1"/>
    <xf numFmtId="0" fontId="0" fillId="0" borderId="0" xfId="0" applyFont="1" applyFill="1" applyProtection="1"/>
    <xf numFmtId="0" fontId="0" fillId="9" borderId="1" xfId="0" applyFont="1" applyFill="1" applyBorder="1" applyProtection="1"/>
    <xf numFmtId="0" fontId="17" fillId="9" borderId="0" xfId="0" applyFont="1" applyFill="1" applyBorder="1" applyProtection="1"/>
    <xf numFmtId="0" fontId="0" fillId="9" borderId="0" xfId="0" applyFont="1" applyFill="1" applyBorder="1" applyProtection="1"/>
    <xf numFmtId="0" fontId="0" fillId="9" borderId="9" xfId="0" applyFont="1" applyFill="1" applyBorder="1" applyAlignment="1" applyProtection="1">
      <alignment horizontal="right"/>
    </xf>
    <xf numFmtId="0" fontId="0" fillId="9" borderId="2" xfId="0" applyFont="1" applyFill="1" applyBorder="1" applyProtection="1"/>
    <xf numFmtId="0" fontId="0" fillId="5" borderId="3" xfId="0" applyFont="1" applyFill="1" applyBorder="1" applyProtection="1"/>
    <xf numFmtId="0" fontId="0" fillId="9" borderId="7" xfId="0" applyFont="1" applyFill="1" applyBorder="1" applyAlignment="1" applyProtection="1">
      <alignment horizontal="right"/>
    </xf>
    <xf numFmtId="0" fontId="0" fillId="6" borderId="0" xfId="0" applyFont="1" applyFill="1" applyBorder="1" applyProtection="1"/>
    <xf numFmtId="0" fontId="19" fillId="6" borderId="0" xfId="0" applyFont="1" applyFill="1" applyBorder="1" applyProtection="1"/>
    <xf numFmtId="0" fontId="19" fillId="5" borderId="0" xfId="0" applyFont="1" applyFill="1" applyBorder="1" applyProtection="1"/>
    <xf numFmtId="0" fontId="0" fillId="6" borderId="0" xfId="0" applyFont="1" applyFill="1" applyProtection="1"/>
    <xf numFmtId="0" fontId="0" fillId="5" borderId="5" xfId="0" applyFont="1" applyFill="1" applyBorder="1" applyProtection="1"/>
    <xf numFmtId="0" fontId="0" fillId="10" borderId="9" xfId="0" applyFont="1" applyFill="1" applyBorder="1" applyProtection="1"/>
    <xf numFmtId="0" fontId="0" fillId="0" borderId="0" xfId="0" applyFont="1" applyBorder="1" applyAlignment="1" applyProtection="1">
      <alignment horizontal="center" vertical="top" wrapText="1"/>
    </xf>
    <xf numFmtId="0" fontId="17" fillId="6" borderId="0" xfId="0" applyFont="1" applyFill="1" applyBorder="1" applyAlignment="1" applyProtection="1">
      <alignment horizontal="left"/>
    </xf>
    <xf numFmtId="0" fontId="0" fillId="9" borderId="9" xfId="0" applyFont="1" applyFill="1" applyBorder="1" applyAlignment="1" applyProtection="1">
      <alignment horizontal="center"/>
    </xf>
    <xf numFmtId="0" fontId="0" fillId="9" borderId="10" xfId="0" applyFont="1" applyFill="1" applyBorder="1" applyProtection="1"/>
    <xf numFmtId="0" fontId="0" fillId="12" borderId="0" xfId="0" applyFont="1" applyFill="1" applyProtection="1"/>
    <xf numFmtId="0" fontId="0" fillId="9" borderId="5" xfId="0" applyFont="1" applyFill="1" applyBorder="1" applyProtection="1"/>
    <xf numFmtId="0" fontId="0" fillId="12" borderId="0" xfId="0" applyFont="1" applyFill="1" applyBorder="1" applyProtection="1"/>
    <xf numFmtId="0" fontId="23" fillId="12" borderId="0" xfId="0" applyFont="1" applyFill="1" applyProtection="1"/>
    <xf numFmtId="0" fontId="17" fillId="13" borderId="10" xfId="2" applyNumberFormat="1" applyFont="1" applyFill="1" applyBorder="1" applyAlignment="1" applyProtection="1"/>
    <xf numFmtId="0" fontId="17" fillId="13" borderId="11" xfId="2" applyNumberFormat="1" applyFont="1" applyFill="1" applyBorder="1" applyAlignment="1" applyProtection="1">
      <alignment horizontal="right" vertical="top"/>
    </xf>
    <xf numFmtId="4" fontId="0" fillId="13" borderId="12" xfId="0" applyNumberFormat="1" applyFont="1" applyFill="1" applyBorder="1" applyAlignment="1" applyProtection="1">
      <alignment horizontal="right"/>
    </xf>
    <xf numFmtId="0" fontId="17" fillId="13" borderId="9" xfId="1" applyNumberFormat="1" applyFont="1" applyFill="1" applyBorder="1" applyAlignment="1" applyProtection="1">
      <alignment horizontal="left" vertical="top"/>
    </xf>
    <xf numFmtId="49" fontId="17" fillId="13" borderId="9" xfId="3" applyNumberFormat="1" applyFont="1" applyFill="1" applyBorder="1" applyAlignment="1" applyProtection="1">
      <alignment horizontal="left" vertical="top" wrapText="1"/>
    </xf>
    <xf numFmtId="49" fontId="17" fillId="13" borderId="9" xfId="1" applyNumberFormat="1" applyFont="1" applyFill="1" applyBorder="1" applyAlignment="1" applyProtection="1">
      <alignment horizontal="left" vertical="top"/>
    </xf>
    <xf numFmtId="49" fontId="0" fillId="12" borderId="9" xfId="3" applyNumberFormat="1" applyFont="1" applyFill="1" applyBorder="1" applyAlignment="1" applyProtection="1">
      <alignment horizontal="left" vertical="top" wrapText="1"/>
      <protection locked="0"/>
    </xf>
    <xf numFmtId="49" fontId="0" fillId="12" borderId="9" xfId="0" applyNumberFormat="1" applyFont="1" applyFill="1" applyBorder="1" applyProtection="1">
      <protection locked="0"/>
    </xf>
    <xf numFmtId="4" fontId="0" fillId="13" borderId="12" xfId="0" applyNumberFormat="1" applyFont="1" applyFill="1" applyBorder="1" applyProtection="1"/>
    <xf numFmtId="0" fontId="17" fillId="13" borderId="9" xfId="1" applyNumberFormat="1" applyFont="1" applyFill="1" applyBorder="1" applyAlignment="1" applyProtection="1">
      <alignment horizontal="left" vertical="top" wrapText="1"/>
    </xf>
    <xf numFmtId="0" fontId="17" fillId="9" borderId="10" xfId="2" applyNumberFormat="1" applyFont="1" applyFill="1" applyBorder="1" applyAlignment="1" applyProtection="1"/>
    <xf numFmtId="0" fontId="17" fillId="9" borderId="11" xfId="2" applyNumberFormat="1" applyFont="1" applyFill="1" applyBorder="1" applyAlignment="1" applyProtection="1">
      <alignment horizontal="right" vertical="top"/>
    </xf>
    <xf numFmtId="4" fontId="0" fillId="9" borderId="12" xfId="0" applyNumberFormat="1" applyFont="1" applyFill="1" applyBorder="1" applyProtection="1"/>
    <xf numFmtId="0" fontId="0" fillId="9" borderId="14" xfId="0" applyFont="1" applyFill="1" applyBorder="1" applyProtection="1"/>
    <xf numFmtId="0" fontId="0" fillId="9" borderId="15" xfId="0" applyFont="1" applyFill="1" applyBorder="1" applyProtection="1"/>
    <xf numFmtId="0" fontId="17" fillId="9" borderId="9" xfId="0" applyFont="1" applyFill="1" applyBorder="1" applyProtection="1"/>
    <xf numFmtId="0" fontId="0" fillId="9" borderId="9" xfId="0" applyFont="1" applyFill="1" applyBorder="1" applyProtection="1"/>
    <xf numFmtId="0" fontId="0" fillId="9" borderId="13" xfId="0" applyFont="1" applyFill="1" applyBorder="1" applyProtection="1"/>
    <xf numFmtId="0" fontId="18" fillId="0" borderId="0" xfId="0" applyFont="1" applyBorder="1" applyAlignment="1" applyProtection="1"/>
    <xf numFmtId="0" fontId="17" fillId="10" borderId="10" xfId="0" applyFont="1" applyFill="1" applyBorder="1" applyAlignment="1" applyProtection="1"/>
    <xf numFmtId="0" fontId="17" fillId="10" borderId="12" xfId="0" applyFont="1" applyFill="1" applyBorder="1" applyAlignment="1" applyProtection="1"/>
    <xf numFmtId="0" fontId="0" fillId="9" borderId="9" xfId="0" applyFont="1" applyFill="1" applyBorder="1" applyAlignment="1" applyProtection="1">
      <alignment horizontal="left"/>
    </xf>
    <xf numFmtId="165" fontId="0" fillId="9" borderId="9" xfId="0" applyNumberFormat="1" applyFont="1" applyFill="1" applyBorder="1" applyProtection="1"/>
    <xf numFmtId="164" fontId="0" fillId="0" borderId="0" xfId="0" applyNumberFormat="1" applyFont="1" applyProtection="1"/>
    <xf numFmtId="0" fontId="17" fillId="9" borderId="8" xfId="0" applyFont="1" applyFill="1" applyBorder="1" applyProtection="1"/>
    <xf numFmtId="44" fontId="0" fillId="9" borderId="3" xfId="9" applyFont="1" applyFill="1" applyBorder="1" applyProtection="1"/>
    <xf numFmtId="0" fontId="0" fillId="9" borderId="3" xfId="0" applyFont="1" applyFill="1" applyBorder="1" applyProtection="1"/>
    <xf numFmtId="0" fontId="0" fillId="9" borderId="1" xfId="0" applyFont="1" applyFill="1" applyBorder="1" applyAlignment="1" applyProtection="1">
      <alignment horizontal="center"/>
    </xf>
    <xf numFmtId="0" fontId="0" fillId="9" borderId="0" xfId="0" applyFont="1" applyFill="1" applyBorder="1" applyAlignment="1" applyProtection="1">
      <alignment horizontal="center"/>
    </xf>
    <xf numFmtId="44" fontId="0" fillId="9" borderId="0" xfId="9" applyFont="1" applyFill="1" applyBorder="1" applyProtection="1"/>
    <xf numFmtId="0" fontId="17" fillId="9" borderId="1" xfId="0" applyFont="1" applyFill="1" applyBorder="1" applyProtection="1"/>
    <xf numFmtId="0" fontId="19" fillId="9" borderId="0" xfId="0" applyFont="1" applyFill="1" applyBorder="1" applyProtection="1"/>
    <xf numFmtId="9" fontId="0" fillId="12" borderId="9" xfId="6" applyFont="1" applyFill="1" applyBorder="1" applyProtection="1">
      <protection locked="0"/>
    </xf>
    <xf numFmtId="44" fontId="0" fillId="9" borderId="0" xfId="0" applyNumberFormat="1" applyFont="1" applyFill="1" applyBorder="1" applyProtection="1"/>
    <xf numFmtId="44" fontId="0" fillId="9" borderId="2" xfId="0" applyNumberFormat="1" applyFont="1" applyFill="1" applyBorder="1" applyProtection="1"/>
    <xf numFmtId="0" fontId="0" fillId="12" borderId="9" xfId="0" applyFont="1" applyFill="1" applyBorder="1" applyProtection="1"/>
    <xf numFmtId="0" fontId="0" fillId="12" borderId="9" xfId="0" applyFont="1" applyFill="1" applyBorder="1" applyProtection="1">
      <protection locked="0"/>
    </xf>
    <xf numFmtId="0" fontId="19" fillId="12" borderId="0" xfId="0" applyFont="1" applyFill="1" applyProtection="1"/>
    <xf numFmtId="0" fontId="19" fillId="9" borderId="1" xfId="0" applyFont="1" applyFill="1" applyBorder="1" applyProtection="1"/>
    <xf numFmtId="44" fontId="0" fillId="9" borderId="9" xfId="0" applyNumberFormat="1" applyFont="1" applyFill="1" applyBorder="1" applyProtection="1"/>
    <xf numFmtId="0" fontId="17" fillId="11" borderId="8" xfId="0" applyFont="1" applyFill="1" applyBorder="1" applyProtection="1"/>
    <xf numFmtId="0" fontId="0" fillId="11" borderId="5" xfId="0" applyFont="1" applyFill="1" applyBorder="1" applyProtection="1"/>
    <xf numFmtId="0" fontId="0" fillId="11" borderId="1" xfId="0" applyFont="1" applyFill="1" applyBorder="1" applyProtection="1"/>
    <xf numFmtId="44" fontId="0" fillId="11" borderId="2" xfId="9" applyFont="1" applyFill="1" applyBorder="1" applyProtection="1"/>
    <xf numFmtId="0" fontId="0" fillId="11" borderId="6" xfId="0" applyFont="1" applyFill="1" applyBorder="1" applyProtection="1"/>
    <xf numFmtId="44" fontId="0" fillId="11" borderId="7" xfId="9" applyFont="1" applyFill="1" applyBorder="1" applyProtection="1"/>
    <xf numFmtId="0" fontId="0" fillId="9" borderId="6" xfId="0" applyFont="1" applyFill="1" applyBorder="1" applyProtection="1"/>
    <xf numFmtId="0" fontId="0" fillId="9" borderId="4" xfId="0" applyFont="1" applyFill="1" applyBorder="1" applyProtection="1"/>
    <xf numFmtId="0" fontId="0" fillId="9" borderId="7" xfId="0" applyFont="1" applyFill="1" applyBorder="1" applyProtection="1"/>
    <xf numFmtId="0" fontId="17" fillId="9" borderId="8" xfId="2" applyNumberFormat="1" applyFont="1" applyFill="1" applyBorder="1" applyAlignment="1" applyProtection="1"/>
    <xf numFmtId="0" fontId="17" fillId="9" borderId="3" xfId="2" applyNumberFormat="1" applyFont="1" applyFill="1" applyBorder="1" applyAlignment="1" applyProtection="1"/>
    <xf numFmtId="0" fontId="17" fillId="9" borderId="5" xfId="2" applyNumberFormat="1" applyFont="1" applyFill="1" applyBorder="1" applyAlignment="1" applyProtection="1">
      <alignment horizontal="right" vertical="top"/>
    </xf>
    <xf numFmtId="0" fontId="0" fillId="9" borderId="6" xfId="0" applyFont="1" applyFill="1" applyBorder="1" applyAlignment="1" applyProtection="1">
      <alignment horizontal="left"/>
    </xf>
    <xf numFmtId="0" fontId="17" fillId="9" borderId="13" xfId="0" applyFont="1" applyFill="1" applyBorder="1" applyAlignment="1" applyProtection="1">
      <alignment horizontal="center" vertical="center"/>
    </xf>
    <xf numFmtId="0" fontId="17" fillId="6" borderId="0" xfId="0" applyFont="1" applyFill="1" applyBorder="1" applyAlignment="1" applyProtection="1"/>
    <xf numFmtId="0" fontId="0" fillId="9" borderId="10" xfId="0" applyFont="1" applyFill="1" applyBorder="1" applyAlignment="1" applyProtection="1"/>
    <xf numFmtId="0" fontId="0" fillId="9" borderId="11" xfId="0" applyFont="1" applyFill="1" applyBorder="1" applyAlignment="1" applyProtection="1"/>
    <xf numFmtId="0" fontId="0" fillId="9" borderId="12" xfId="0" applyFont="1" applyFill="1" applyBorder="1" applyAlignment="1" applyProtection="1"/>
    <xf numFmtId="0" fontId="0" fillId="10" borderId="8" xfId="0" applyFont="1" applyFill="1" applyBorder="1" applyProtection="1"/>
    <xf numFmtId="0" fontId="0" fillId="10" borderId="6" xfId="0" applyFont="1" applyFill="1" applyBorder="1" applyProtection="1"/>
    <xf numFmtId="0" fontId="17" fillId="10" borderId="8" xfId="0" applyFont="1" applyFill="1" applyBorder="1" applyProtection="1"/>
    <xf numFmtId="0" fontId="17" fillId="10" borderId="3" xfId="0" applyFont="1" applyFill="1" applyBorder="1" applyProtection="1"/>
    <xf numFmtId="0" fontId="17" fillId="10" borderId="9" xfId="0" applyFont="1" applyFill="1" applyBorder="1" applyProtection="1"/>
    <xf numFmtId="0" fontId="0" fillId="12" borderId="9" xfId="0" applyFont="1" applyFill="1" applyBorder="1" applyAlignment="1" applyProtection="1">
      <alignment wrapText="1"/>
      <protection locked="0"/>
    </xf>
    <xf numFmtId="0" fontId="0" fillId="0" borderId="6" xfId="0" applyFont="1" applyBorder="1" applyProtection="1"/>
    <xf numFmtId="0" fontId="16" fillId="0" borderId="4" xfId="0" applyFont="1" applyBorder="1" applyProtection="1"/>
    <xf numFmtId="0" fontId="0" fillId="0" borderId="4" xfId="0" applyFont="1" applyFill="1" applyBorder="1" applyProtection="1"/>
    <xf numFmtId="0" fontId="0" fillId="0" borderId="4" xfId="0" applyFont="1" applyBorder="1" applyProtection="1"/>
    <xf numFmtId="0" fontId="0" fillId="0" borderId="7" xfId="0" applyFont="1" applyBorder="1" applyProtection="1"/>
    <xf numFmtId="49" fontId="0" fillId="12" borderId="9" xfId="3" applyNumberFormat="1" applyFont="1" applyFill="1" applyBorder="1" applyAlignment="1" applyProtection="1">
      <alignment horizontal="left" wrapText="1"/>
      <protection locked="0"/>
    </xf>
    <xf numFmtId="10" fontId="0" fillId="12" borderId="9" xfId="3" applyNumberFormat="1" applyFont="1" applyFill="1" applyBorder="1" applyAlignment="1" applyProtection="1">
      <alignment horizontal="left" wrapText="1"/>
      <protection locked="0"/>
    </xf>
    <xf numFmtId="0" fontId="0" fillId="6" borderId="0" xfId="0" applyFont="1" applyFill="1" applyBorder="1" applyAlignment="1" applyProtection="1">
      <alignment vertical="top" wrapText="1"/>
    </xf>
    <xf numFmtId="0" fontId="17" fillId="5" borderId="0" xfId="0" applyFont="1" applyFill="1" applyBorder="1" applyAlignment="1" applyProtection="1">
      <alignment wrapText="1"/>
    </xf>
    <xf numFmtId="0" fontId="17" fillId="10" borderId="0" xfId="0" applyFont="1" applyFill="1" applyBorder="1" applyAlignment="1" applyProtection="1"/>
    <xf numFmtId="0" fontId="17" fillId="10" borderId="2" xfId="0" applyFont="1" applyFill="1" applyBorder="1" applyAlignment="1" applyProtection="1"/>
    <xf numFmtId="0" fontId="17" fillId="10" borderId="3" xfId="0" applyFont="1" applyFill="1" applyBorder="1" applyAlignment="1" applyProtection="1"/>
    <xf numFmtId="0" fontId="17" fillId="10" borderId="5" xfId="0" applyFont="1" applyFill="1" applyBorder="1" applyAlignment="1" applyProtection="1"/>
    <xf numFmtId="0" fontId="0" fillId="10" borderId="2" xfId="0" applyFont="1" applyFill="1" applyBorder="1" applyAlignment="1" applyProtection="1">
      <alignment horizontal="center"/>
    </xf>
    <xf numFmtId="0" fontId="0" fillId="5" borderId="2" xfId="0" applyFont="1" applyFill="1" applyBorder="1" applyAlignment="1" applyProtection="1">
      <alignment horizontal="left"/>
    </xf>
    <xf numFmtId="0" fontId="0" fillId="6" borderId="0" xfId="0" applyFont="1" applyFill="1" applyBorder="1" applyAlignment="1" applyProtection="1">
      <alignment wrapText="1"/>
    </xf>
    <xf numFmtId="0" fontId="17" fillId="6" borderId="0" xfId="0" applyFont="1" applyFill="1" applyBorder="1" applyAlignment="1" applyProtection="1">
      <alignment wrapText="1"/>
    </xf>
    <xf numFmtId="0" fontId="0" fillId="6" borderId="0" xfId="0" applyFont="1" applyFill="1" applyBorder="1" applyAlignment="1" applyProtection="1">
      <alignment horizontal="left" vertical="top"/>
    </xf>
    <xf numFmtId="0" fontId="17" fillId="6" borderId="0" xfId="0" applyFont="1" applyFill="1" applyBorder="1" applyAlignment="1" applyProtection="1">
      <alignment horizontal="left" vertical="top"/>
    </xf>
    <xf numFmtId="0" fontId="22" fillId="0" borderId="0" xfId="0" applyFont="1" applyProtection="1"/>
    <xf numFmtId="0" fontId="22" fillId="0" borderId="0" xfId="0" applyFont="1"/>
    <xf numFmtId="0" fontId="22" fillId="12" borderId="0" xfId="0" applyFont="1" applyFill="1" applyProtection="1"/>
    <xf numFmtId="0" fontId="22" fillId="0" borderId="0" xfId="0" applyFont="1" applyBorder="1" applyProtection="1"/>
    <xf numFmtId="0" fontId="12" fillId="10" borderId="8" xfId="0" applyFont="1" applyFill="1" applyBorder="1" applyAlignment="1" applyProtection="1"/>
    <xf numFmtId="0" fontId="12" fillId="10" borderId="3" xfId="0" applyFont="1" applyFill="1" applyBorder="1" applyAlignment="1" applyProtection="1"/>
    <xf numFmtId="0" fontId="12" fillId="10" borderId="5" xfId="0" applyFont="1" applyFill="1" applyBorder="1" applyAlignment="1" applyProtection="1"/>
    <xf numFmtId="0" fontId="25" fillId="0" borderId="0" xfId="0" applyFont="1" applyFill="1" applyBorder="1" applyProtection="1"/>
    <xf numFmtId="0" fontId="12" fillId="0" borderId="0" xfId="0" applyFont="1" applyFill="1" applyBorder="1" applyAlignment="1" applyProtection="1"/>
    <xf numFmtId="0" fontId="17" fillId="13" borderId="11" xfId="2" applyNumberFormat="1" applyFont="1" applyFill="1" applyBorder="1" applyAlignment="1" applyProtection="1">
      <alignment horizontal="right"/>
    </xf>
    <xf numFmtId="0" fontId="0" fillId="10" borderId="1" xfId="0" applyFont="1" applyFill="1" applyBorder="1" applyAlignment="1" applyProtection="1">
      <alignment horizontal="left" vertical="top" wrapText="1"/>
    </xf>
    <xf numFmtId="0" fontId="0" fillId="5" borderId="0" xfId="0" applyFont="1" applyFill="1" applyBorder="1" applyAlignment="1" applyProtection="1">
      <alignment horizontal="left" vertical="top"/>
    </xf>
    <xf numFmtId="0" fontId="0" fillId="5" borderId="2" xfId="0" applyFont="1" applyFill="1" applyBorder="1" applyAlignment="1" applyProtection="1">
      <alignment horizontal="left" vertical="top"/>
    </xf>
    <xf numFmtId="0" fontId="0" fillId="5" borderId="2" xfId="0" applyFont="1" applyFill="1" applyBorder="1" applyAlignment="1" applyProtection="1">
      <alignment horizontal="left" vertical="top" wrapText="1"/>
    </xf>
    <xf numFmtId="0" fontId="0" fillId="10" borderId="0" xfId="0" applyFont="1" applyFill="1" applyBorder="1" applyAlignment="1" applyProtection="1">
      <alignment horizontal="left" vertical="top" wrapText="1"/>
    </xf>
    <xf numFmtId="0" fontId="25" fillId="5" borderId="0" xfId="0" applyFont="1" applyFill="1" applyBorder="1" applyAlignment="1" applyProtection="1">
      <alignment horizontal="left" vertical="top" wrapText="1"/>
    </xf>
    <xf numFmtId="0" fontId="0" fillId="5" borderId="0" xfId="0" applyFont="1" applyFill="1" applyBorder="1" applyAlignment="1" applyProtection="1">
      <alignment horizontal="left" vertical="top"/>
    </xf>
    <xf numFmtId="0" fontId="0" fillId="5" borderId="2" xfId="0" applyFont="1" applyFill="1" applyBorder="1" applyAlignment="1" applyProtection="1">
      <alignment horizontal="left" vertical="top"/>
    </xf>
    <xf numFmtId="0" fontId="0" fillId="6" borderId="0" xfId="0" applyFont="1" applyFill="1" applyBorder="1" applyAlignment="1" applyProtection="1">
      <alignment horizontal="left" vertical="top" wrapText="1"/>
    </xf>
    <xf numFmtId="0" fontId="0" fillId="10" borderId="0" xfId="0" applyFont="1" applyFill="1" applyBorder="1" applyAlignment="1" applyProtection="1">
      <alignment horizontal="left" vertical="top" wrapText="1"/>
    </xf>
    <xf numFmtId="0" fontId="0" fillId="10" borderId="2" xfId="0" applyFont="1" applyFill="1" applyBorder="1" applyAlignment="1" applyProtection="1">
      <alignment horizontal="left" vertical="top" wrapText="1"/>
    </xf>
    <xf numFmtId="0" fontId="0" fillId="10" borderId="2" xfId="0" applyFont="1" applyFill="1" applyBorder="1" applyAlignment="1" applyProtection="1">
      <alignment horizontal="left" wrapText="1"/>
    </xf>
    <xf numFmtId="0" fontId="0" fillId="5" borderId="2" xfId="0" applyFont="1" applyFill="1" applyBorder="1" applyAlignment="1" applyProtection="1">
      <alignment horizontal="left" vertical="top" wrapText="1"/>
    </xf>
    <xf numFmtId="0" fontId="0" fillId="5" borderId="7" xfId="0" applyFont="1" applyFill="1" applyBorder="1" applyAlignment="1" applyProtection="1">
      <alignment horizontal="left" vertical="top" wrapText="1"/>
    </xf>
    <xf numFmtId="0" fontId="0" fillId="12" borderId="0" xfId="0" applyFont="1" applyFill="1" applyAlignment="1" applyProtection="1"/>
    <xf numFmtId="0" fontId="0" fillId="12" borderId="0" xfId="0" applyFill="1" applyAlignment="1" applyProtection="1"/>
    <xf numFmtId="0" fontId="0" fillId="5" borderId="7" xfId="0" applyFont="1" applyFill="1" applyBorder="1" applyAlignment="1" applyProtection="1">
      <alignment horizontal="left"/>
    </xf>
    <xf numFmtId="0" fontId="17" fillId="5" borderId="0" xfId="0" applyFont="1" applyFill="1" applyBorder="1" applyAlignment="1" applyProtection="1">
      <alignment horizontal="left" vertical="top"/>
    </xf>
    <xf numFmtId="0" fontId="17" fillId="10" borderId="8" xfId="0" applyFont="1" applyFill="1" applyBorder="1" applyAlignment="1" applyProtection="1">
      <alignment horizontal="left" vertical="top"/>
    </xf>
    <xf numFmtId="0" fontId="17" fillId="10" borderId="1" xfId="0" applyFont="1" applyFill="1" applyBorder="1" applyAlignment="1" applyProtection="1">
      <alignment horizontal="left" vertical="top"/>
    </xf>
    <xf numFmtId="0" fontId="0" fillId="10" borderId="1" xfId="0" applyFont="1" applyFill="1" applyBorder="1" applyAlignment="1" applyProtection="1">
      <alignment horizontal="left" vertical="top"/>
    </xf>
    <xf numFmtId="0" fontId="0" fillId="10" borderId="6" xfId="0" applyFont="1" applyFill="1" applyBorder="1" applyAlignment="1" applyProtection="1">
      <alignment horizontal="left"/>
    </xf>
    <xf numFmtId="0" fontId="0" fillId="10" borderId="15" xfId="0" applyFill="1" applyBorder="1" applyProtection="1"/>
    <xf numFmtId="0" fontId="0" fillId="5" borderId="4" xfId="0" applyFont="1" applyFill="1" applyBorder="1" applyAlignment="1" applyProtection="1">
      <alignment horizontal="left" vertical="top"/>
    </xf>
    <xf numFmtId="0" fontId="0" fillId="10" borderId="3" xfId="0" applyFont="1" applyFill="1" applyBorder="1" applyAlignment="1" applyProtection="1">
      <alignment horizontal="left" vertical="top" wrapText="1"/>
    </xf>
    <xf numFmtId="0" fontId="0" fillId="10" borderId="1" xfId="0" applyFill="1" applyBorder="1" applyProtection="1"/>
    <xf numFmtId="0" fontId="17" fillId="5" borderId="3" xfId="0" applyFont="1" applyFill="1" applyBorder="1" applyAlignment="1" applyProtection="1">
      <alignment horizontal="left" vertical="center"/>
    </xf>
    <xf numFmtId="0" fontId="12" fillId="5" borderId="0" xfId="0" applyFont="1" applyFill="1" applyBorder="1" applyProtection="1"/>
    <xf numFmtId="0" fontId="12" fillId="10" borderId="1" xfId="0" applyFont="1" applyFill="1" applyBorder="1" applyProtection="1"/>
    <xf numFmtId="0" fontId="25" fillId="10" borderId="1" xfId="0" applyFont="1" applyFill="1" applyBorder="1" applyAlignment="1" applyProtection="1">
      <alignment horizontal="left" vertical="top" wrapText="1"/>
    </xf>
    <xf numFmtId="0" fontId="25" fillId="10" borderId="6" xfId="0" applyFont="1" applyFill="1" applyBorder="1" applyProtection="1"/>
    <xf numFmtId="0" fontId="25" fillId="10" borderId="8" xfId="0" applyFont="1" applyFill="1" applyBorder="1" applyProtection="1"/>
    <xf numFmtId="0" fontId="25" fillId="5" borderId="3" xfId="0" applyFont="1" applyFill="1" applyBorder="1" applyProtection="1"/>
    <xf numFmtId="0" fontId="25" fillId="10" borderId="2" xfId="0" applyFont="1" applyFill="1" applyBorder="1" applyAlignment="1" applyProtection="1">
      <alignment horizontal="left" vertical="top" wrapText="1"/>
    </xf>
    <xf numFmtId="0" fontId="25" fillId="10" borderId="5" xfId="0" applyFont="1" applyFill="1" applyBorder="1" applyProtection="1"/>
    <xf numFmtId="0" fontId="25" fillId="10" borderId="7" xfId="0" applyFont="1" applyFill="1" applyBorder="1" applyProtection="1"/>
    <xf numFmtId="0" fontId="0" fillId="10" borderId="0" xfId="0" applyFont="1" applyFill="1" applyBorder="1" applyAlignment="1" applyProtection="1">
      <alignment horizontal="center" wrapText="1"/>
    </xf>
    <xf numFmtId="0" fontId="0" fillId="10" borderId="4" xfId="0" applyFont="1" applyFill="1" applyBorder="1" applyAlignment="1" applyProtection="1">
      <alignment horizontal="left" vertical="top" wrapText="1"/>
    </xf>
    <xf numFmtId="0" fontId="17" fillId="9" borderId="7" xfId="0" applyFont="1" applyFill="1" applyBorder="1" applyProtection="1"/>
    <xf numFmtId="9" fontId="0" fillId="6" borderId="13" xfId="6" applyFont="1" applyFill="1" applyBorder="1" applyProtection="1">
      <protection locked="0"/>
    </xf>
    <xf numFmtId="44" fontId="0" fillId="9" borderId="13" xfId="9" applyFont="1" applyFill="1" applyBorder="1" applyProtection="1"/>
    <xf numFmtId="9" fontId="0" fillId="6" borderId="9" xfId="6" applyFont="1" applyFill="1" applyBorder="1" applyProtection="1">
      <protection locked="0"/>
    </xf>
    <xf numFmtId="44" fontId="0" fillId="9" borderId="9" xfId="9" applyFont="1" applyFill="1" applyBorder="1" applyProtection="1"/>
    <xf numFmtId="9" fontId="0" fillId="9" borderId="9" xfId="9" applyNumberFormat="1" applyFont="1" applyFill="1" applyBorder="1" applyProtection="1"/>
    <xf numFmtId="0" fontId="17" fillId="5" borderId="3" xfId="0" applyFont="1" applyFill="1" applyBorder="1" applyAlignment="1" applyProtection="1">
      <alignment horizontal="left" vertical="top"/>
    </xf>
    <xf numFmtId="0" fontId="17" fillId="5" borderId="0" xfId="0" applyFont="1" applyFill="1" applyBorder="1" applyAlignment="1" applyProtection="1">
      <alignment horizontal="left" vertical="center"/>
    </xf>
    <xf numFmtId="0" fontId="0" fillId="10" borderId="0" xfId="0" applyFont="1" applyFill="1" applyBorder="1" applyAlignment="1" applyProtection="1">
      <alignment vertical="top" wrapText="1"/>
    </xf>
    <xf numFmtId="0" fontId="17" fillId="9" borderId="0" xfId="0" applyFont="1" applyFill="1" applyBorder="1" applyAlignment="1" applyProtection="1">
      <alignment vertical="center"/>
    </xf>
    <xf numFmtId="0" fontId="17" fillId="5" borderId="0" xfId="0" applyFont="1" applyFill="1" applyBorder="1" applyProtection="1"/>
    <xf numFmtId="0" fontId="3" fillId="10" borderId="8" xfId="0" applyFont="1" applyFill="1" applyBorder="1" applyProtection="1"/>
    <xf numFmtId="0" fontId="3" fillId="10" borderId="1" xfId="0" applyFont="1" applyFill="1" applyBorder="1" applyProtection="1"/>
    <xf numFmtId="0" fontId="3" fillId="10" borderId="6" xfId="0" applyFont="1" applyFill="1" applyBorder="1" applyProtection="1"/>
    <xf numFmtId="0" fontId="0" fillId="10" borderId="2" xfId="0" applyFont="1" applyFill="1" applyBorder="1" applyAlignment="1" applyProtection="1">
      <alignment wrapText="1"/>
    </xf>
    <xf numFmtId="0" fontId="17" fillId="10" borderId="2" xfId="0" applyFont="1" applyFill="1" applyBorder="1" applyAlignment="1" applyProtection="1">
      <alignment wrapText="1"/>
    </xf>
    <xf numFmtId="0" fontId="0" fillId="10" borderId="2" xfId="0" applyFont="1" applyFill="1" applyBorder="1" applyAlignment="1" applyProtection="1">
      <alignment horizontal="left"/>
    </xf>
    <xf numFmtId="0" fontId="19" fillId="10" borderId="2" xfId="0" applyFont="1" applyFill="1" applyBorder="1" applyAlignment="1" applyProtection="1">
      <alignment vertical="center"/>
    </xf>
    <xf numFmtId="0" fontId="0" fillId="10" borderId="5" xfId="0" applyFont="1" applyFill="1" applyBorder="1" applyAlignment="1" applyProtection="1">
      <alignment horizontal="left" wrapText="1"/>
    </xf>
    <xf numFmtId="0" fontId="0" fillId="9" borderId="0" xfId="0" applyFont="1" applyFill="1" applyProtection="1"/>
    <xf numFmtId="0" fontId="0" fillId="9" borderId="8" xfId="0" applyFont="1" applyFill="1" applyBorder="1" applyProtection="1"/>
    <xf numFmtId="0" fontId="0" fillId="9" borderId="1" xfId="0" applyFont="1" applyFill="1" applyBorder="1" applyAlignment="1" applyProtection="1">
      <alignment wrapText="1"/>
    </xf>
    <xf numFmtId="0" fontId="0" fillId="5" borderId="0" xfId="0" applyFont="1" applyFill="1" applyBorder="1" applyAlignment="1" applyProtection="1">
      <alignment vertical="top"/>
    </xf>
    <xf numFmtId="0" fontId="0" fillId="9" borderId="0" xfId="0" applyFont="1" applyFill="1" applyBorder="1" applyAlignment="1" applyProtection="1"/>
    <xf numFmtId="167" fontId="0" fillId="6" borderId="13" xfId="0" applyNumberFormat="1" applyFont="1" applyFill="1" applyBorder="1" applyAlignment="1" applyProtection="1">
      <alignment horizontal="left" vertical="top" wrapText="1"/>
      <protection locked="0"/>
    </xf>
    <xf numFmtId="0" fontId="0" fillId="10" borderId="1" xfId="0" applyFont="1" applyFill="1" applyBorder="1" applyAlignment="1" applyProtection="1">
      <alignment horizontal="left" vertical="top" wrapText="1"/>
    </xf>
    <xf numFmtId="0" fontId="0" fillId="10" borderId="0" xfId="0" applyFont="1" applyFill="1" applyBorder="1" applyAlignment="1" applyProtection="1">
      <alignment horizontal="left" vertical="top" wrapText="1"/>
    </xf>
    <xf numFmtId="0" fontId="19" fillId="10" borderId="2" xfId="0" applyFont="1" applyFill="1" applyBorder="1" applyAlignment="1" applyProtection="1">
      <alignment horizontal="left" vertical="top" wrapText="1"/>
    </xf>
    <xf numFmtId="0" fontId="3" fillId="0" borderId="0" xfId="7" applyFont="1" applyBorder="1" applyProtection="1"/>
    <xf numFmtId="0" fontId="22" fillId="0" borderId="0" xfId="7" applyFont="1" applyBorder="1" applyProtection="1"/>
    <xf numFmtId="0" fontId="22" fillId="0" borderId="0" xfId="7" applyFont="1" applyFill="1" applyBorder="1" applyProtection="1"/>
    <xf numFmtId="0" fontId="19" fillId="9" borderId="0" xfId="7" applyFont="1" applyFill="1" applyBorder="1" applyProtection="1"/>
    <xf numFmtId="0" fontId="22" fillId="9" borderId="0" xfId="7" applyFont="1" applyFill="1" applyBorder="1" applyProtection="1"/>
    <xf numFmtId="0" fontId="17" fillId="0" borderId="0" xfId="7" applyFont="1" applyFill="1" applyBorder="1" applyProtection="1"/>
    <xf numFmtId="0" fontId="17" fillId="9" borderId="0" xfId="7" applyFont="1" applyFill="1" applyBorder="1" applyAlignment="1" applyProtection="1"/>
    <xf numFmtId="0" fontId="22" fillId="9" borderId="0" xfId="7" applyFont="1" applyFill="1" applyBorder="1" applyAlignment="1" applyProtection="1"/>
    <xf numFmtId="0" fontId="21" fillId="0" borderId="0" xfId="4" applyFont="1" applyFill="1" applyBorder="1" applyProtection="1"/>
    <xf numFmtId="0" fontId="9" fillId="0" borderId="0" xfId="4" applyBorder="1" applyProtection="1"/>
    <xf numFmtId="0" fontId="19" fillId="0" borderId="0" xfId="7" applyFont="1" applyBorder="1" applyProtection="1"/>
    <xf numFmtId="0" fontId="19" fillId="0" borderId="0" xfId="7" applyFont="1" applyFill="1" applyBorder="1" applyProtection="1"/>
    <xf numFmtId="0" fontId="17" fillId="6" borderId="0" xfId="7" applyFont="1" applyFill="1" applyBorder="1" applyProtection="1"/>
    <xf numFmtId="0" fontId="22" fillId="6" borderId="0" xfId="7" applyFont="1" applyFill="1" applyBorder="1" applyProtection="1"/>
    <xf numFmtId="0" fontId="19" fillId="6" borderId="0" xfId="7" applyFont="1" applyFill="1" applyBorder="1" applyProtection="1"/>
    <xf numFmtId="0" fontId="22" fillId="0" borderId="0" xfId="7" applyFont="1" applyFill="1" applyBorder="1" applyProtection="1">
      <protection locked="0"/>
    </xf>
    <xf numFmtId="0" fontId="22" fillId="0" borderId="0" xfId="7" applyFont="1" applyBorder="1" applyProtection="1">
      <protection locked="0"/>
    </xf>
    <xf numFmtId="167" fontId="0" fillId="12" borderId="9" xfId="0" applyNumberFormat="1" applyFont="1" applyFill="1" applyBorder="1" applyAlignment="1" applyProtection="1">
      <alignment wrapText="1"/>
      <protection locked="0"/>
    </xf>
    <xf numFmtId="0" fontId="0" fillId="10" borderId="9" xfId="0" applyFont="1" applyFill="1" applyBorder="1" applyAlignment="1" applyProtection="1">
      <alignment horizontal="left"/>
    </xf>
    <xf numFmtId="0" fontId="17" fillId="13" borderId="11" xfId="2" applyNumberFormat="1" applyFont="1" applyFill="1" applyBorder="1" applyAlignment="1" applyProtection="1"/>
    <xf numFmtId="0" fontId="0" fillId="15" borderId="11" xfId="0" applyFont="1" applyFill="1" applyBorder="1" applyProtection="1"/>
    <xf numFmtId="0" fontId="0" fillId="9" borderId="13" xfId="0" applyFont="1" applyFill="1" applyBorder="1" applyAlignment="1" applyProtection="1">
      <alignment horizontal="left" vertical="top" wrapText="1"/>
    </xf>
    <xf numFmtId="44" fontId="0" fillId="9" borderId="0" xfId="9" applyFont="1" applyFill="1" applyBorder="1" applyAlignment="1" applyProtection="1">
      <alignment vertical="center"/>
    </xf>
    <xf numFmtId="0" fontId="17" fillId="9" borderId="6" xfId="0" applyFont="1" applyFill="1" applyBorder="1" applyProtection="1">
      <protection locked="0"/>
    </xf>
    <xf numFmtId="0" fontId="0" fillId="0" borderId="0" xfId="0" applyProtection="1"/>
    <xf numFmtId="0" fontId="0" fillId="5" borderId="0" xfId="0" applyFont="1" applyFill="1" applyBorder="1" applyAlignment="1" applyProtection="1">
      <alignment horizontal="left" vertical="top"/>
    </xf>
    <xf numFmtId="0" fontId="0" fillId="5" borderId="2" xfId="0" applyFont="1" applyFill="1" applyBorder="1" applyAlignment="1" applyProtection="1">
      <alignment horizontal="left" vertical="top"/>
    </xf>
    <xf numFmtId="0" fontId="0" fillId="9" borderId="0" xfId="0" applyFill="1" applyProtection="1"/>
    <xf numFmtId="167" fontId="0" fillId="12" borderId="9" xfId="9" applyNumberFormat="1" applyFont="1" applyFill="1" applyBorder="1" applyProtection="1">
      <protection locked="0"/>
    </xf>
    <xf numFmtId="167" fontId="0" fillId="12" borderId="9" xfId="3" applyNumberFormat="1" applyFont="1" applyFill="1" applyBorder="1" applyAlignment="1" applyProtection="1">
      <alignment wrapText="1"/>
      <protection locked="0"/>
    </xf>
    <xf numFmtId="167" fontId="0" fillId="9" borderId="9" xfId="0" applyNumberFormat="1" applyFont="1" applyFill="1" applyBorder="1" applyProtection="1"/>
    <xf numFmtId="0" fontId="0" fillId="6" borderId="9" xfId="0" applyFont="1" applyFill="1" applyBorder="1" applyProtection="1">
      <protection locked="0"/>
    </xf>
    <xf numFmtId="0" fontId="17" fillId="9" borderId="0" xfId="0" applyFont="1" applyFill="1" applyBorder="1" applyAlignment="1" applyProtection="1">
      <alignment horizontal="left" vertical="top"/>
    </xf>
    <xf numFmtId="0" fontId="22" fillId="6" borderId="0" xfId="0" applyFont="1" applyFill="1" applyProtection="1"/>
    <xf numFmtId="0" fontId="3" fillId="10" borderId="0" xfId="0" applyFont="1" applyFill="1" applyProtection="1"/>
    <xf numFmtId="0" fontId="0" fillId="9" borderId="0" xfId="0" applyFont="1" applyFill="1" applyBorder="1" applyAlignment="1" applyProtection="1">
      <alignment horizontal="left" vertical="top" wrapText="1"/>
      <protection locked="0"/>
    </xf>
    <xf numFmtId="0" fontId="0" fillId="6" borderId="9" xfId="0" applyFont="1" applyFill="1" applyBorder="1" applyAlignment="1" applyProtection="1">
      <alignment horizontal="center"/>
      <protection locked="0"/>
    </xf>
    <xf numFmtId="0" fontId="0" fillId="9" borderId="0" xfId="7" applyFont="1" applyFill="1" applyBorder="1" applyProtection="1"/>
    <xf numFmtId="0" fontId="0" fillId="5" borderId="1" xfId="0" applyFont="1" applyFill="1" applyBorder="1" applyAlignment="1" applyProtection="1">
      <alignment horizontal="left" vertical="top"/>
    </xf>
    <xf numFmtId="0" fontId="28" fillId="0" borderId="0" xfId="0" applyFont="1"/>
    <xf numFmtId="0" fontId="0" fillId="8" borderId="0" xfId="0" applyFont="1" applyFill="1" applyBorder="1" applyProtection="1"/>
    <xf numFmtId="0" fontId="0" fillId="6" borderId="0" xfId="0" applyFont="1" applyFill="1" applyBorder="1" applyAlignment="1" applyProtection="1"/>
    <xf numFmtId="0" fontId="15" fillId="6" borderId="0" xfId="0" applyFont="1" applyFill="1" applyAlignment="1" applyProtection="1">
      <alignment vertical="top" wrapText="1"/>
    </xf>
    <xf numFmtId="0" fontId="0" fillId="12" borderId="0" xfId="0" applyFont="1" applyFill="1" applyAlignment="1" applyProtection="1">
      <alignment vertical="top" wrapText="1"/>
    </xf>
    <xf numFmtId="0" fontId="0" fillId="12" borderId="0" xfId="0" applyFont="1" applyFill="1" applyAlignment="1" applyProtection="1">
      <alignment vertical="top"/>
    </xf>
    <xf numFmtId="0" fontId="19" fillId="6" borderId="0" xfId="0" applyFont="1" applyFill="1" applyAlignment="1" applyProtection="1">
      <alignment vertical="top"/>
    </xf>
    <xf numFmtId="0" fontId="22" fillId="10" borderId="0" xfId="7" applyFont="1" applyFill="1" applyBorder="1" applyProtection="1"/>
    <xf numFmtId="0" fontId="0" fillId="11" borderId="0" xfId="0" applyFont="1" applyFill="1" applyAlignment="1" applyProtection="1">
      <alignment vertical="top"/>
    </xf>
    <xf numFmtId="0" fontId="0" fillId="10" borderId="0" xfId="7" applyFont="1" applyFill="1" applyBorder="1" applyProtection="1"/>
    <xf numFmtId="0" fontId="0" fillId="6" borderId="0" xfId="0" applyFill="1"/>
    <xf numFmtId="0" fontId="15" fillId="6" borderId="0" xfId="0" applyFont="1" applyFill="1"/>
    <xf numFmtId="0" fontId="15" fillId="6" borderId="0" xfId="0" applyFont="1" applyFill="1" applyBorder="1" applyAlignment="1">
      <alignment vertical="top"/>
    </xf>
    <xf numFmtId="0" fontId="15" fillId="6" borderId="0" xfId="0" applyFont="1" applyFill="1" applyBorder="1" applyAlignment="1">
      <alignment horizontal="left" vertical="top" wrapText="1"/>
    </xf>
    <xf numFmtId="0" fontId="15" fillId="10" borderId="8" xfId="0" applyFont="1" applyFill="1" applyBorder="1"/>
    <xf numFmtId="0" fontId="15" fillId="10" borderId="3" xfId="0" applyFont="1" applyFill="1" applyBorder="1"/>
    <xf numFmtId="0" fontId="15" fillId="10" borderId="5" xfId="0" applyFont="1" applyFill="1" applyBorder="1"/>
    <xf numFmtId="0" fontId="15" fillId="10" borderId="1" xfId="0" applyFont="1" applyFill="1" applyBorder="1"/>
    <xf numFmtId="0" fontId="20" fillId="10" borderId="0" xfId="0" applyFont="1" applyFill="1" applyBorder="1"/>
    <xf numFmtId="0" fontId="15" fillId="10" borderId="0" xfId="0" applyFont="1" applyFill="1" applyBorder="1"/>
    <xf numFmtId="0" fontId="15" fillId="10" borderId="2" xfId="0" applyFont="1" applyFill="1" applyBorder="1"/>
    <xf numFmtId="0" fontId="20" fillId="10" borderId="4" xfId="0" applyFont="1" applyFill="1" applyBorder="1" applyAlignment="1">
      <alignment horizontal="left" wrapText="1"/>
    </xf>
    <xf numFmtId="0" fontId="19" fillId="10" borderId="0" xfId="0" applyFont="1" applyFill="1" applyBorder="1"/>
    <xf numFmtId="0" fontId="20" fillId="10" borderId="0" xfId="0" applyFont="1" applyFill="1" applyBorder="1" applyAlignment="1">
      <alignment horizontal="left" wrapText="1"/>
    </xf>
    <xf numFmtId="0" fontId="15" fillId="10" borderId="2" xfId="0" applyFont="1" applyFill="1" applyBorder="1" applyAlignment="1">
      <alignment vertical="top" wrapText="1"/>
    </xf>
    <xf numFmtId="0" fontId="22" fillId="10" borderId="0" xfId="0" applyFont="1" applyFill="1" applyBorder="1" applyAlignment="1">
      <alignment horizontal="left" vertical="top" wrapText="1"/>
    </xf>
    <xf numFmtId="0" fontId="15" fillId="10" borderId="6" xfId="0" applyFont="1" applyFill="1" applyBorder="1"/>
    <xf numFmtId="0" fontId="15" fillId="10" borderId="4" xfId="0" applyFont="1" applyFill="1" applyBorder="1"/>
    <xf numFmtId="0" fontId="15" fillId="10" borderId="7" xfId="0" applyFont="1" applyFill="1" applyBorder="1"/>
    <xf numFmtId="0" fontId="21" fillId="0" borderId="0" xfId="4" applyFont="1" applyFill="1" applyBorder="1" applyProtection="1">
      <protection locked="0"/>
    </xf>
    <xf numFmtId="0" fontId="21" fillId="0" borderId="0" xfId="4" applyFont="1" applyBorder="1" applyProtection="1">
      <protection locked="0"/>
    </xf>
    <xf numFmtId="0" fontId="17" fillId="10" borderId="0" xfId="0" applyFont="1" applyFill="1" applyBorder="1" applyAlignment="1" applyProtection="1">
      <alignment horizontal="left"/>
    </xf>
    <xf numFmtId="0" fontId="17" fillId="10" borderId="2" xfId="0" applyFont="1" applyFill="1" applyBorder="1" applyAlignment="1" applyProtection="1">
      <alignment horizontal="left"/>
    </xf>
    <xf numFmtId="0" fontId="15" fillId="10" borderId="2" xfId="0" applyFont="1" applyFill="1" applyBorder="1" applyAlignment="1" applyProtection="1">
      <alignment horizontal="left" vertical="top" wrapText="1"/>
    </xf>
    <xf numFmtId="0" fontId="22" fillId="12" borderId="0" xfId="0" applyFont="1" applyFill="1" applyAlignment="1" applyProtection="1">
      <alignment horizontal="left" vertical="top" wrapText="1"/>
    </xf>
    <xf numFmtId="0" fontId="22" fillId="6" borderId="0" xfId="0" applyFont="1" applyFill="1" applyAlignment="1" applyProtection="1">
      <alignment horizontal="left" vertical="top" wrapText="1"/>
    </xf>
    <xf numFmtId="0" fontId="0" fillId="10" borderId="0" xfId="0" applyFont="1" applyFill="1" applyBorder="1" applyAlignment="1" applyProtection="1">
      <alignment horizontal="left" vertical="top" wrapText="1"/>
    </xf>
    <xf numFmtId="0" fontId="0" fillId="9" borderId="0" xfId="0" applyFont="1" applyFill="1" applyBorder="1" applyAlignment="1" applyProtection="1">
      <alignment horizontal="left" vertical="top" wrapText="1"/>
    </xf>
    <xf numFmtId="0" fontId="0" fillId="6" borderId="0" xfId="7" applyFont="1" applyFill="1" applyBorder="1" applyProtection="1"/>
    <xf numFmtId="0" fontId="23" fillId="6" borderId="0" xfId="0" applyFont="1" applyFill="1" applyProtection="1"/>
    <xf numFmtId="0" fontId="0" fillId="12" borderId="9" xfId="0" applyFont="1" applyFill="1" applyBorder="1" applyAlignment="1" applyProtection="1">
      <alignment horizontal="center" wrapText="1"/>
      <protection locked="0"/>
    </xf>
    <xf numFmtId="0" fontId="22" fillId="6" borderId="0" xfId="0" applyFont="1" applyFill="1" applyAlignment="1" applyProtection="1"/>
    <xf numFmtId="0" fontId="0" fillId="10" borderId="0" xfId="0" applyNumberFormat="1" applyFont="1" applyFill="1" applyBorder="1" applyAlignment="1" applyProtection="1">
      <alignment horizontal="left" wrapText="1"/>
    </xf>
    <xf numFmtId="0" fontId="0" fillId="6" borderId="0" xfId="0" applyFont="1" applyFill="1" applyAlignment="1" applyProtection="1">
      <alignment horizontal="left" vertical="top" wrapText="1"/>
    </xf>
    <xf numFmtId="0" fontId="22" fillId="6" borderId="0" xfId="0" applyFont="1" applyFill="1" applyAlignment="1" applyProtection="1">
      <alignment horizontal="left" vertical="top" wrapText="1"/>
    </xf>
    <xf numFmtId="0" fontId="0" fillId="14" borderId="0" xfId="0" applyFont="1" applyFill="1" applyAlignment="1" applyProtection="1">
      <alignment horizontal="left" vertical="top" wrapText="1"/>
    </xf>
    <xf numFmtId="0" fontId="15" fillId="6" borderId="0" xfId="0" applyFont="1" applyFill="1" applyAlignment="1" applyProtection="1">
      <alignment horizontal="left" vertical="top" wrapText="1"/>
    </xf>
    <xf numFmtId="0" fontId="25" fillId="10" borderId="0" xfId="0" applyFont="1" applyFill="1" applyBorder="1" applyAlignment="1" applyProtection="1">
      <alignment horizontal="left" vertical="top" wrapText="1"/>
      <protection locked="0"/>
    </xf>
    <xf numFmtId="0" fontId="0" fillId="0" borderId="9" xfId="0" applyFont="1" applyFill="1" applyBorder="1" applyAlignment="1" applyProtection="1">
      <alignment horizontal="center"/>
      <protection locked="0"/>
    </xf>
    <xf numFmtId="0" fontId="0" fillId="10" borderId="0" xfId="0" applyNumberFormat="1" applyFont="1" applyFill="1" applyBorder="1" applyAlignment="1" applyProtection="1"/>
    <xf numFmtId="9" fontId="0" fillId="0" borderId="9" xfId="0" applyNumberFormat="1" applyFont="1" applyFill="1" applyBorder="1" applyAlignment="1" applyProtection="1">
      <alignment horizontal="center"/>
      <protection locked="0"/>
    </xf>
    <xf numFmtId="0" fontId="0" fillId="6" borderId="0" xfId="0" applyFont="1" applyFill="1" applyBorder="1" applyAlignment="1" applyProtection="1"/>
    <xf numFmtId="0" fontId="18" fillId="10" borderId="0" xfId="0" applyFont="1" applyFill="1" applyBorder="1" applyAlignment="1" applyProtection="1">
      <alignment horizontal="right" wrapText="1"/>
    </xf>
    <xf numFmtId="0" fontId="22" fillId="6" borderId="0" xfId="0" applyFont="1" applyFill="1" applyAlignment="1" applyProtection="1">
      <alignment horizontal="left" vertical="top" wrapText="1"/>
    </xf>
    <xf numFmtId="0" fontId="0" fillId="6" borderId="0" xfId="0" applyFont="1" applyFill="1" applyBorder="1" applyAlignment="1" applyProtection="1"/>
    <xf numFmtId="0" fontId="22" fillId="0" borderId="0" xfId="0" applyFont="1" applyAlignment="1" applyProtection="1"/>
    <xf numFmtId="0" fontId="0" fillId="0" borderId="0" xfId="0"/>
    <xf numFmtId="0" fontId="5" fillId="0" borderId="0" xfId="0" applyFont="1"/>
    <xf numFmtId="0" fontId="3" fillId="0" borderId="0" xfId="0" applyFont="1" applyProtection="1"/>
    <xf numFmtId="0" fontId="3" fillId="0" borderId="0" xfId="0" applyFont="1" applyFill="1" applyAlignment="1" applyProtection="1">
      <alignment horizontal="right"/>
    </xf>
    <xf numFmtId="0" fontId="3" fillId="0" borderId="0" xfId="0" applyFont="1" applyFill="1" applyProtection="1"/>
    <xf numFmtId="0" fontId="3" fillId="0" borderId="0" xfId="0" applyFont="1" applyAlignment="1" applyProtection="1">
      <alignment horizontal="right"/>
    </xf>
    <xf numFmtId="49" fontId="5" fillId="0" borderId="0" xfId="0" applyNumberFormat="1" applyFont="1"/>
    <xf numFmtId="0" fontId="3" fillId="0" borderId="0" xfId="0" applyFont="1" applyAlignment="1" applyProtection="1"/>
    <xf numFmtId="0" fontId="3" fillId="0" borderId="0" xfId="0" applyFont="1" applyFill="1" applyAlignment="1" applyProtection="1"/>
    <xf numFmtId="0" fontId="13" fillId="0" borderId="0" xfId="0" applyFont="1"/>
    <xf numFmtId="0" fontId="0" fillId="0" borderId="0" xfId="0" applyFont="1" applyProtection="1"/>
    <xf numFmtId="0" fontId="0" fillId="10" borderId="1" xfId="0" applyFont="1" applyFill="1" applyBorder="1" applyProtection="1"/>
    <xf numFmtId="0" fontId="0" fillId="10" borderId="0" xfId="0" applyFont="1" applyFill="1" applyBorder="1" applyProtection="1"/>
    <xf numFmtId="0" fontId="0" fillId="10" borderId="2" xfId="0" applyFont="1" applyFill="1" applyBorder="1" applyProtection="1"/>
    <xf numFmtId="0" fontId="17" fillId="10" borderId="0" xfId="0" applyFont="1" applyFill="1" applyBorder="1" applyAlignment="1" applyProtection="1">
      <alignment horizontal="left"/>
    </xf>
    <xf numFmtId="0" fontId="19" fillId="0" borderId="0" xfId="0" applyFont="1" applyProtection="1"/>
    <xf numFmtId="0" fontId="23" fillId="0" borderId="0" xfId="0" applyFont="1" applyProtection="1"/>
    <xf numFmtId="0" fontId="0" fillId="10" borderId="0" xfId="0" applyFont="1" applyFill="1" applyBorder="1" applyAlignment="1" applyProtection="1">
      <alignment horizontal="left"/>
    </xf>
    <xf numFmtId="0" fontId="0" fillId="10" borderId="0" xfId="0" applyFont="1" applyFill="1" applyBorder="1" applyAlignment="1" applyProtection="1">
      <alignment horizontal="center"/>
    </xf>
    <xf numFmtId="9" fontId="5" fillId="0" borderId="0" xfId="0" applyNumberFormat="1" applyFont="1"/>
    <xf numFmtId="0" fontId="0" fillId="10" borderId="0" xfId="0" applyFont="1" applyFill="1" applyBorder="1" applyAlignment="1" applyProtection="1">
      <alignment horizontal="left" vertical="top" wrapText="1"/>
    </xf>
    <xf numFmtId="0" fontId="25" fillId="0" borderId="0" xfId="0" applyFont="1" applyBorder="1" applyProtection="1"/>
    <xf numFmtId="0" fontId="25" fillId="10" borderId="1" xfId="0" applyFont="1" applyFill="1" applyBorder="1" applyProtection="1"/>
    <xf numFmtId="0" fontId="25" fillId="5" borderId="0" xfId="0" applyFont="1" applyFill="1" applyBorder="1" applyProtection="1"/>
    <xf numFmtId="0" fontId="27" fillId="0" borderId="0" xfId="0" applyFont="1" applyAlignment="1" applyProtection="1">
      <alignment vertical="top" wrapText="1"/>
    </xf>
    <xf numFmtId="0" fontId="0" fillId="10" borderId="3" xfId="0" applyFont="1" applyFill="1" applyBorder="1" applyProtection="1"/>
    <xf numFmtId="0" fontId="0" fillId="10" borderId="5" xfId="0" applyFont="1" applyFill="1" applyBorder="1" applyProtection="1"/>
    <xf numFmtId="0" fontId="0" fillId="10" borderId="4" xfId="0" applyFont="1" applyFill="1" applyBorder="1" applyProtection="1"/>
    <xf numFmtId="0" fontId="0" fillId="10" borderId="7" xfId="0" applyFont="1" applyFill="1" applyBorder="1" applyProtection="1"/>
    <xf numFmtId="0" fontId="17" fillId="10" borderId="0" xfId="0" applyFont="1" applyFill="1" applyBorder="1" applyAlignment="1" applyProtection="1">
      <alignment horizontal="left" wrapText="1"/>
    </xf>
    <xf numFmtId="0" fontId="0" fillId="10" borderId="8" xfId="0" applyFont="1" applyFill="1" applyBorder="1" applyProtection="1"/>
    <xf numFmtId="0" fontId="0" fillId="10" borderId="6" xfId="0" applyFont="1" applyFill="1" applyBorder="1" applyProtection="1"/>
    <xf numFmtId="0" fontId="0" fillId="0" borderId="0" xfId="0" applyFont="1" applyFill="1" applyAlignment="1" applyProtection="1">
      <alignment vertical="top" wrapText="1"/>
    </xf>
    <xf numFmtId="0" fontId="17" fillId="10" borderId="3" xfId="0" applyFont="1" applyFill="1" applyBorder="1" applyAlignment="1" applyProtection="1">
      <alignment horizontal="left" wrapText="1"/>
    </xf>
    <xf numFmtId="0" fontId="17" fillId="10" borderId="0" xfId="0" applyFont="1" applyFill="1" applyBorder="1" applyAlignment="1" applyProtection="1">
      <alignment horizontal="center" wrapText="1"/>
    </xf>
    <xf numFmtId="0" fontId="17" fillId="10" borderId="0" xfId="0" applyFont="1" applyFill="1" applyBorder="1" applyAlignment="1" applyProtection="1">
      <alignment horizontal="right" wrapText="1"/>
    </xf>
    <xf numFmtId="0" fontId="0" fillId="10" borderId="0" xfId="0" applyFont="1" applyFill="1" applyBorder="1" applyAlignment="1" applyProtection="1"/>
    <xf numFmtId="0" fontId="0" fillId="10" borderId="0" xfId="0" applyFont="1" applyFill="1" applyBorder="1" applyAlignment="1" applyProtection="1">
      <alignment horizontal="right"/>
    </xf>
    <xf numFmtId="0" fontId="0" fillId="10" borderId="0" xfId="0" applyFont="1" applyFill="1" applyBorder="1" applyAlignment="1" applyProtection="1">
      <alignment horizontal="center" wrapText="1"/>
    </xf>
    <xf numFmtId="0" fontId="0" fillId="10" borderId="0" xfId="0" applyFont="1" applyFill="1" applyBorder="1" applyAlignment="1" applyProtection="1">
      <alignment vertical="top"/>
    </xf>
    <xf numFmtId="0" fontId="0" fillId="10" borderId="0" xfId="0" applyFont="1" applyFill="1" applyBorder="1" applyAlignment="1" applyProtection="1">
      <alignment vertical="top" wrapText="1"/>
    </xf>
    <xf numFmtId="0" fontId="3" fillId="10" borderId="1" xfId="0" applyFont="1" applyFill="1" applyBorder="1" applyProtection="1"/>
    <xf numFmtId="0" fontId="0" fillId="10" borderId="0" xfId="0" applyFont="1" applyFill="1" applyBorder="1" applyAlignment="1" applyProtection="1">
      <alignment horizontal="left" wrapText="1"/>
    </xf>
    <xf numFmtId="49" fontId="0" fillId="10" borderId="0" xfId="0" applyNumberFormat="1" applyFont="1" applyFill="1" applyBorder="1" applyAlignment="1" applyProtection="1">
      <alignment horizontal="left" vertical="top" wrapText="1"/>
    </xf>
    <xf numFmtId="49" fontId="0" fillId="10" borderId="2" xfId="0" applyNumberFormat="1" applyFont="1" applyFill="1" applyBorder="1" applyAlignment="1" applyProtection="1">
      <alignment horizontal="left" vertical="top" wrapText="1"/>
    </xf>
    <xf numFmtId="0" fontId="3" fillId="10" borderId="0" xfId="0" applyFont="1" applyFill="1" applyBorder="1" applyProtection="1"/>
    <xf numFmtId="0" fontId="3" fillId="10" borderId="2" xfId="0" applyFont="1" applyFill="1" applyBorder="1" applyProtection="1"/>
    <xf numFmtId="0" fontId="12" fillId="10" borderId="0" xfId="0" applyFont="1" applyFill="1" applyBorder="1" applyAlignment="1">
      <alignment vertical="center"/>
    </xf>
    <xf numFmtId="0" fontId="29" fillId="10" borderId="0" xfId="0" applyFont="1" applyFill="1" applyBorder="1" applyAlignment="1" applyProtection="1"/>
    <xf numFmtId="0" fontId="29" fillId="10" borderId="0" xfId="0" applyFont="1" applyFill="1" applyBorder="1" applyProtection="1"/>
    <xf numFmtId="0" fontId="29" fillId="10" borderId="0" xfId="0" applyFont="1" applyFill="1" applyBorder="1" applyAlignment="1" applyProtection="1">
      <alignment horizontal="right"/>
    </xf>
    <xf numFmtId="0" fontId="25" fillId="10" borderId="0" xfId="0" applyFont="1" applyFill="1" applyBorder="1" applyAlignment="1">
      <alignment vertical="center"/>
    </xf>
    <xf numFmtId="0" fontId="0" fillId="0" borderId="0" xfId="0" applyFont="1" applyFill="1" applyAlignment="1" applyProtection="1">
      <alignment horizontal="left" vertical="top" wrapText="1"/>
    </xf>
    <xf numFmtId="0" fontId="17" fillId="10" borderId="3" xfId="0" applyFont="1" applyFill="1" applyBorder="1" applyAlignment="1" applyProtection="1">
      <alignment horizontal="left"/>
    </xf>
    <xf numFmtId="49" fontId="0" fillId="10" borderId="4" xfId="0" applyNumberFormat="1" applyFont="1" applyFill="1" applyBorder="1" applyAlignment="1" applyProtection="1">
      <alignment horizontal="left" vertical="top" wrapText="1"/>
    </xf>
    <xf numFmtId="0" fontId="19" fillId="12" borderId="0" xfId="0" applyFont="1" applyFill="1" applyBorder="1" applyAlignment="1" applyProtection="1">
      <alignment horizontal="left" vertical="top" wrapText="1"/>
    </xf>
    <xf numFmtId="0" fontId="0" fillId="0" borderId="0" xfId="0" applyFont="1" applyFill="1" applyAlignment="1" applyProtection="1">
      <alignment horizontal="left" vertical="top" wrapText="1"/>
    </xf>
    <xf numFmtId="0" fontId="0" fillId="0" borderId="0" xfId="0" applyFont="1" applyProtection="1"/>
    <xf numFmtId="0" fontId="0" fillId="12" borderId="0" xfId="0" applyFont="1" applyFill="1" applyProtection="1"/>
    <xf numFmtId="0" fontId="22" fillId="6" borderId="0" xfId="0" applyFont="1" applyFill="1" applyAlignment="1" applyProtection="1">
      <alignment horizontal="left" vertical="top" wrapText="1"/>
    </xf>
    <xf numFmtId="0" fontId="0" fillId="0" borderId="0" xfId="0" applyFont="1" applyProtection="1"/>
    <xf numFmtId="0" fontId="0" fillId="6" borderId="0" xfId="0" applyFont="1" applyFill="1" applyProtection="1"/>
    <xf numFmtId="0" fontId="0" fillId="12" borderId="0" xfId="0" applyFont="1" applyFill="1" applyProtection="1"/>
    <xf numFmtId="0" fontId="0" fillId="9" borderId="10" xfId="0" applyFont="1" applyFill="1" applyBorder="1" applyAlignment="1" applyProtection="1"/>
    <xf numFmtId="0" fontId="0" fillId="9" borderId="11" xfId="0" applyFont="1" applyFill="1" applyBorder="1" applyAlignment="1" applyProtection="1"/>
    <xf numFmtId="0" fontId="0" fillId="9" borderId="12" xfId="0" applyFont="1" applyFill="1" applyBorder="1" applyAlignment="1" applyProtection="1"/>
    <xf numFmtId="0" fontId="0" fillId="12" borderId="0" xfId="0" applyFill="1"/>
    <xf numFmtId="167" fontId="0" fillId="0" borderId="9" xfId="0" applyNumberFormat="1" applyFont="1" applyBorder="1" applyProtection="1">
      <protection locked="0"/>
    </xf>
    <xf numFmtId="0" fontId="0" fillId="5" borderId="0" xfId="0" applyFont="1" applyFill="1" applyBorder="1" applyAlignment="1" applyProtection="1">
      <alignment horizontal="left" wrapText="1"/>
    </xf>
    <xf numFmtId="0" fontId="0" fillId="5" borderId="1" xfId="0" applyFont="1" applyFill="1" applyBorder="1" applyAlignment="1" applyProtection="1">
      <alignment horizontal="left" vertical="top" wrapText="1"/>
    </xf>
    <xf numFmtId="0" fontId="0" fillId="5" borderId="0" xfId="0" applyFont="1" applyFill="1" applyBorder="1" applyAlignment="1" applyProtection="1">
      <alignment horizontal="left" vertical="top" wrapText="1"/>
    </xf>
    <xf numFmtId="0" fontId="0" fillId="5" borderId="2" xfId="0" applyFont="1" applyFill="1" applyBorder="1" applyAlignment="1" applyProtection="1">
      <alignment horizontal="left" vertical="top" wrapText="1"/>
    </xf>
    <xf numFmtId="0" fontId="0" fillId="9" borderId="0" xfId="0" applyFont="1" applyFill="1" applyBorder="1" applyAlignment="1" applyProtection="1">
      <alignment horizontal="left" vertical="top" wrapText="1"/>
    </xf>
    <xf numFmtId="0" fontId="0" fillId="10" borderId="0" xfId="0" applyFont="1" applyFill="1" applyBorder="1" applyAlignment="1" applyProtection="1">
      <alignment horizontal="left" wrapText="1"/>
    </xf>
    <xf numFmtId="0" fontId="0" fillId="12" borderId="9" xfId="0" applyFont="1" applyFill="1" applyBorder="1" applyAlignment="1" applyProtection="1">
      <alignment horizontal="center"/>
      <protection locked="0"/>
    </xf>
    <xf numFmtId="0" fontId="0" fillId="12" borderId="12" xfId="0" applyFont="1" applyFill="1" applyBorder="1" applyAlignment="1" applyProtection="1">
      <alignment horizontal="left" vertical="top" wrapText="1"/>
    </xf>
    <xf numFmtId="49" fontId="0" fillId="9" borderId="9" xfId="3" applyNumberFormat="1" applyFont="1" applyFill="1" applyBorder="1" applyAlignment="1" applyProtection="1">
      <alignment horizontal="left" wrapText="1"/>
    </xf>
    <xf numFmtId="0" fontId="17" fillId="5" borderId="2" xfId="0" applyFont="1" applyFill="1" applyBorder="1" applyAlignment="1" applyProtection="1">
      <alignment horizontal="left" wrapText="1"/>
    </xf>
    <xf numFmtId="0" fontId="32" fillId="0" borderId="0" xfId="0" applyFont="1" applyAlignment="1">
      <alignment horizontal="left" vertical="center" indent="1"/>
    </xf>
    <xf numFmtId="0" fontId="0" fillId="5" borderId="0" xfId="17" applyFont="1" applyFill="1" applyBorder="1" applyProtection="1"/>
    <xf numFmtId="0" fontId="9" fillId="0" borderId="0" xfId="4" applyAlignment="1">
      <alignment horizontal="left" vertical="center" indent="1"/>
    </xf>
    <xf numFmtId="0" fontId="0" fillId="5" borderId="2" xfId="17" applyFont="1" applyFill="1" applyBorder="1" applyProtection="1"/>
    <xf numFmtId="0" fontId="0" fillId="0" borderId="0" xfId="17" applyFont="1" applyProtection="1"/>
    <xf numFmtId="0" fontId="0" fillId="10" borderId="0" xfId="17" applyFont="1" applyFill="1" applyBorder="1" applyProtection="1"/>
    <xf numFmtId="0" fontId="19" fillId="0" borderId="0" xfId="17" applyFont="1" applyBorder="1" applyAlignment="1" applyProtection="1">
      <alignment wrapText="1"/>
    </xf>
    <xf numFmtId="0" fontId="0" fillId="5" borderId="1" xfId="17" applyFont="1" applyFill="1" applyBorder="1" applyAlignment="1" applyProtection="1">
      <alignment vertical="top"/>
    </xf>
    <xf numFmtId="0" fontId="0" fillId="0" borderId="0" xfId="17" applyFont="1" applyBorder="1" applyProtection="1"/>
    <xf numFmtId="0" fontId="0" fillId="5" borderId="1" xfId="17" applyFont="1" applyFill="1" applyBorder="1" applyProtection="1"/>
    <xf numFmtId="0" fontId="0" fillId="5" borderId="0" xfId="17" applyFont="1" applyFill="1" applyBorder="1" applyAlignment="1" applyProtection="1">
      <alignment vertical="top"/>
    </xf>
    <xf numFmtId="0" fontId="0" fillId="5" borderId="2" xfId="17" applyFont="1" applyFill="1" applyBorder="1" applyAlignment="1" applyProtection="1">
      <alignment vertical="top"/>
    </xf>
    <xf numFmtId="0" fontId="0" fillId="0" borderId="0" xfId="17" applyFont="1" applyBorder="1" applyAlignment="1" applyProtection="1">
      <alignment vertical="top"/>
    </xf>
    <xf numFmtId="0" fontId="0" fillId="0" borderId="0" xfId="17" applyFont="1" applyAlignment="1" applyProtection="1">
      <alignment vertical="top"/>
    </xf>
    <xf numFmtId="0" fontId="0" fillId="0" borderId="0" xfId="0" applyFont="1" applyFill="1" applyBorder="1" applyProtection="1"/>
    <xf numFmtId="0" fontId="0" fillId="16" borderId="0" xfId="0" applyFont="1" applyFill="1" applyBorder="1" applyAlignment="1" applyProtection="1">
      <alignment horizontal="left"/>
    </xf>
    <xf numFmtId="0" fontId="0" fillId="16" borderId="2" xfId="0" applyFont="1" applyFill="1" applyBorder="1" applyProtection="1"/>
    <xf numFmtId="0" fontId="0" fillId="16" borderId="0" xfId="0" applyFont="1" applyFill="1" applyBorder="1" applyAlignment="1" applyProtection="1">
      <alignment horizontal="center"/>
    </xf>
    <xf numFmtId="0" fontId="0" fillId="16" borderId="0" xfId="0" applyFont="1" applyFill="1" applyBorder="1" applyProtection="1"/>
    <xf numFmtId="0" fontId="0" fillId="16" borderId="0" xfId="0" applyFont="1" applyFill="1" applyBorder="1" applyAlignment="1" applyProtection="1">
      <alignment horizontal="right"/>
    </xf>
    <xf numFmtId="0" fontId="0" fillId="16" borderId="1" xfId="0" applyFont="1" applyFill="1" applyBorder="1" applyAlignment="1" applyProtection="1"/>
    <xf numFmtId="0" fontId="17" fillId="16" borderId="0" xfId="0" applyFont="1" applyFill="1" applyBorder="1" applyAlignment="1" applyProtection="1"/>
    <xf numFmtId="0" fontId="0" fillId="16" borderId="0" xfId="0" applyFont="1" applyFill="1" applyBorder="1" applyAlignment="1" applyProtection="1">
      <alignment horizontal="left" vertical="center"/>
    </xf>
    <xf numFmtId="0" fontId="33" fillId="19" borderId="1" xfId="4" applyFont="1" applyFill="1" applyBorder="1" applyAlignment="1" applyProtection="1">
      <alignment horizontal="left" vertical="top"/>
    </xf>
    <xf numFmtId="0" fontId="19" fillId="19" borderId="0" xfId="4" applyFont="1" applyFill="1" applyBorder="1" applyAlignment="1" applyProtection="1">
      <alignment horizontal="left" vertical="top"/>
    </xf>
    <xf numFmtId="0" fontId="0" fillId="6" borderId="0" xfId="0" applyFont="1" applyFill="1" applyBorder="1" applyAlignment="1">
      <alignment horizontal="left" vertical="top" wrapText="1"/>
    </xf>
    <xf numFmtId="0" fontId="0" fillId="20" borderId="1" xfId="0" applyFont="1" applyFill="1" applyBorder="1" applyAlignment="1" applyProtection="1">
      <alignment horizontal="left"/>
    </xf>
    <xf numFmtId="0" fontId="0" fillId="20" borderId="1" xfId="0" applyFont="1" applyFill="1" applyBorder="1" applyAlignment="1" applyProtection="1"/>
    <xf numFmtId="0" fontId="0" fillId="5" borderId="0" xfId="0" applyFont="1" applyFill="1" applyBorder="1" applyAlignment="1" applyProtection="1">
      <alignment horizontal="left" vertical="top" wrapText="1"/>
    </xf>
    <xf numFmtId="49" fontId="0" fillId="10" borderId="0" xfId="0" applyNumberFormat="1" applyFont="1" applyFill="1" applyBorder="1" applyAlignment="1" applyProtection="1">
      <alignment horizontal="left" vertical="top"/>
    </xf>
    <xf numFmtId="0" fontId="0" fillId="5" borderId="0" xfId="0" applyFont="1" applyFill="1" applyBorder="1" applyAlignment="1" applyProtection="1">
      <alignment horizontal="left" vertical="center" wrapText="1"/>
    </xf>
    <xf numFmtId="0" fontId="21" fillId="0" borderId="0" xfId="4" applyFont="1" applyFill="1" applyBorder="1" applyAlignment="1" applyProtection="1"/>
    <xf numFmtId="0" fontId="0" fillId="6" borderId="0" xfId="7" applyFont="1" applyFill="1" applyBorder="1" applyAlignment="1" applyProtection="1">
      <alignment horizontal="left" wrapText="1"/>
    </xf>
    <xf numFmtId="0" fontId="22" fillId="6" borderId="0" xfId="7" applyFont="1" applyFill="1" applyBorder="1" applyAlignment="1" applyProtection="1">
      <alignment horizontal="left" wrapText="1"/>
    </xf>
    <xf numFmtId="0" fontId="0" fillId="9" borderId="0" xfId="7" quotePrefix="1" applyFont="1" applyFill="1" applyBorder="1" applyAlignment="1" applyProtection="1">
      <alignment horizontal="left" vertical="top" wrapText="1"/>
    </xf>
    <xf numFmtId="0" fontId="22" fillId="9" borderId="0" xfId="7" applyFont="1" applyFill="1" applyBorder="1" applyAlignment="1" applyProtection="1">
      <alignment horizontal="left" vertical="top" wrapText="1"/>
    </xf>
    <xf numFmtId="0" fontId="22" fillId="0" borderId="0" xfId="7" applyFont="1" applyFill="1" applyBorder="1" applyAlignment="1" applyProtection="1">
      <alignment horizontal="right"/>
    </xf>
    <xf numFmtId="0" fontId="0" fillId="9" borderId="0" xfId="7" applyFont="1" applyFill="1" applyBorder="1" applyAlignment="1" applyProtection="1">
      <alignment horizontal="left" vertical="top" wrapText="1"/>
    </xf>
    <xf numFmtId="0" fontId="22" fillId="9" borderId="0" xfId="7" applyFont="1" applyFill="1" applyBorder="1" applyAlignment="1" applyProtection="1">
      <alignment horizontal="right"/>
    </xf>
    <xf numFmtId="0" fontId="17" fillId="9" borderId="0" xfId="7" applyFont="1" applyFill="1" applyBorder="1" applyAlignment="1" applyProtection="1">
      <alignment horizontal="center"/>
    </xf>
    <xf numFmtId="0" fontId="17" fillId="9" borderId="0" xfId="19" applyFont="1" applyFill="1" applyBorder="1" applyAlignment="1" applyProtection="1">
      <alignment horizontal="center"/>
    </xf>
    <xf numFmtId="0" fontId="0" fillId="9" borderId="0" xfId="19" quotePrefix="1" applyFont="1" applyFill="1" applyBorder="1" applyAlignment="1" applyProtection="1">
      <alignment horizontal="left" vertical="top" wrapText="1"/>
    </xf>
    <xf numFmtId="0" fontId="22" fillId="9" borderId="0" xfId="19" applyFont="1" applyFill="1" applyBorder="1" applyAlignment="1" applyProtection="1">
      <alignment horizontal="left" vertical="top" wrapText="1"/>
    </xf>
    <xf numFmtId="0" fontId="0" fillId="6" borderId="0" xfId="19" applyFont="1" applyFill="1" applyBorder="1" applyAlignment="1" applyProtection="1">
      <alignment vertical="top" wrapText="1"/>
    </xf>
    <xf numFmtId="0" fontId="0" fillId="6" borderId="0" xfId="0" applyFill="1" applyAlignment="1">
      <alignment vertical="top" wrapText="1"/>
    </xf>
    <xf numFmtId="0" fontId="0" fillId="8" borderId="0" xfId="0" applyFont="1" applyFill="1" applyAlignment="1" applyProtection="1">
      <alignment horizontal="left" wrapText="1"/>
    </xf>
    <xf numFmtId="0" fontId="0" fillId="11" borderId="0" xfId="0" applyFont="1" applyFill="1" applyAlignment="1" applyProtection="1">
      <alignment horizontal="left" vertical="top" wrapText="1"/>
    </xf>
    <xf numFmtId="0" fontId="15" fillId="8" borderId="0" xfId="0" applyFont="1" applyFill="1" applyAlignment="1" applyProtection="1">
      <alignment horizontal="left" vertical="top" wrapText="1"/>
    </xf>
    <xf numFmtId="0" fontId="15" fillId="10" borderId="1" xfId="0" applyFont="1" applyFill="1" applyBorder="1" applyAlignment="1" applyProtection="1">
      <alignment horizontal="left" vertical="top" wrapText="1"/>
    </xf>
    <xf numFmtId="0" fontId="15" fillId="10" borderId="0" xfId="0" applyFont="1" applyFill="1" applyBorder="1" applyAlignment="1" applyProtection="1">
      <alignment horizontal="left" vertical="top" wrapText="1"/>
    </xf>
    <xf numFmtId="0" fontId="15" fillId="10" borderId="2" xfId="0" applyFont="1" applyFill="1" applyBorder="1" applyAlignment="1" applyProtection="1">
      <alignment horizontal="left" vertical="top" wrapText="1"/>
    </xf>
    <xf numFmtId="49" fontId="0" fillId="6" borderId="10" xfId="0" applyNumberFormat="1" applyFont="1" applyFill="1" applyBorder="1" applyAlignment="1" applyProtection="1">
      <alignment horizontal="left" vertical="top" wrapText="1"/>
      <protection locked="0"/>
    </xf>
    <xf numFmtId="49" fontId="0" fillId="6" borderId="11" xfId="0" applyNumberFormat="1" applyFont="1" applyFill="1" applyBorder="1" applyAlignment="1" applyProtection="1">
      <alignment horizontal="left" vertical="top" wrapText="1"/>
      <protection locked="0"/>
    </xf>
    <xf numFmtId="49" fontId="0" fillId="6" borderId="12" xfId="0" applyNumberFormat="1" applyFont="1" applyFill="1" applyBorder="1" applyAlignment="1" applyProtection="1">
      <alignment horizontal="left" vertical="top" wrapText="1"/>
      <protection locked="0"/>
    </xf>
    <xf numFmtId="3" fontId="0" fillId="6" borderId="10" xfId="0" applyNumberFormat="1" applyFont="1" applyFill="1" applyBorder="1" applyAlignment="1" applyProtection="1">
      <alignment horizontal="left" vertical="top" wrapText="1"/>
      <protection locked="0"/>
    </xf>
    <xf numFmtId="3" fontId="0" fillId="6" borderId="11" xfId="0" applyNumberFormat="1" applyFont="1" applyFill="1" applyBorder="1" applyAlignment="1" applyProtection="1">
      <alignment horizontal="left" vertical="top" wrapText="1"/>
      <protection locked="0"/>
    </xf>
    <xf numFmtId="3" fontId="0" fillId="6" borderId="12" xfId="0" applyNumberFormat="1" applyFont="1" applyFill="1" applyBorder="1" applyAlignment="1" applyProtection="1">
      <alignment horizontal="left" vertical="top" wrapText="1"/>
      <protection locked="0"/>
    </xf>
    <xf numFmtId="0" fontId="0" fillId="8" borderId="0" xfId="0" applyFont="1" applyFill="1" applyBorder="1" applyAlignment="1" applyProtection="1">
      <alignment horizontal="left" vertical="top" wrapText="1"/>
    </xf>
    <xf numFmtId="0" fontId="19" fillId="6" borderId="0" xfId="0" applyFont="1" applyFill="1" applyAlignment="1" applyProtection="1">
      <alignment vertical="top" wrapText="1"/>
    </xf>
    <xf numFmtId="0" fontId="0" fillId="6" borderId="0" xfId="0" applyFont="1" applyFill="1" applyAlignment="1" applyProtection="1">
      <alignment vertical="top"/>
    </xf>
    <xf numFmtId="0" fontId="0" fillId="6" borderId="10" xfId="0" applyFont="1" applyFill="1" applyBorder="1" applyAlignment="1" applyProtection="1">
      <alignment horizontal="left" vertical="top" wrapText="1"/>
      <protection locked="0"/>
    </xf>
    <xf numFmtId="0" fontId="0" fillId="6" borderId="11" xfId="0" applyFont="1" applyFill="1" applyBorder="1" applyAlignment="1" applyProtection="1">
      <alignment horizontal="left" vertical="top" wrapText="1"/>
      <protection locked="0"/>
    </xf>
    <xf numFmtId="0" fontId="0" fillId="6" borderId="12" xfId="0" applyFont="1" applyFill="1" applyBorder="1" applyAlignment="1" applyProtection="1">
      <alignment horizontal="left" vertical="top" wrapText="1"/>
      <protection locked="0"/>
    </xf>
    <xf numFmtId="0" fontId="0" fillId="6" borderId="10" xfId="4" applyFont="1" applyFill="1" applyBorder="1" applyAlignment="1" applyProtection="1">
      <alignment horizontal="left" vertical="top" wrapText="1"/>
      <protection locked="0"/>
    </xf>
    <xf numFmtId="0" fontId="0" fillId="6" borderId="11" xfId="4" applyFont="1" applyFill="1" applyBorder="1" applyAlignment="1" applyProtection="1">
      <alignment horizontal="left" vertical="top" wrapText="1"/>
      <protection locked="0"/>
    </xf>
    <xf numFmtId="0" fontId="0" fillId="6" borderId="12" xfId="4" applyFont="1" applyFill="1" applyBorder="1" applyAlignment="1" applyProtection="1">
      <alignment horizontal="left" vertical="top" wrapText="1"/>
      <protection locked="0"/>
    </xf>
    <xf numFmtId="0" fontId="20" fillId="10" borderId="8" xfId="0" applyFont="1" applyFill="1" applyBorder="1" applyAlignment="1" applyProtection="1">
      <alignment horizontal="left" vertical="top" wrapText="1"/>
    </xf>
    <xf numFmtId="0" fontId="20" fillId="10" borderId="3" xfId="0" applyFont="1" applyFill="1" applyBorder="1" applyAlignment="1" applyProtection="1">
      <alignment horizontal="left" vertical="top" wrapText="1"/>
    </xf>
    <xf numFmtId="0" fontId="20" fillId="10" borderId="5" xfId="0" applyFont="1" applyFill="1" applyBorder="1" applyAlignment="1" applyProtection="1">
      <alignment horizontal="left" vertical="top" wrapText="1"/>
    </xf>
    <xf numFmtId="0" fontId="0" fillId="6" borderId="10" xfId="0" applyFont="1" applyFill="1" applyBorder="1" applyAlignment="1" applyProtection="1">
      <alignment horizontal="center" wrapText="1"/>
      <protection locked="0"/>
    </xf>
    <xf numFmtId="0" fontId="0" fillId="6" borderId="11" xfId="0" applyFont="1" applyFill="1" applyBorder="1" applyAlignment="1" applyProtection="1">
      <alignment horizontal="center" wrapText="1"/>
      <protection locked="0"/>
    </xf>
    <xf numFmtId="0" fontId="0" fillId="6" borderId="12" xfId="0" applyFont="1" applyFill="1" applyBorder="1" applyAlignment="1" applyProtection="1">
      <alignment horizontal="center" wrapText="1"/>
      <protection locked="0"/>
    </xf>
    <xf numFmtId="0" fontId="0" fillId="17" borderId="10" xfId="0" applyFont="1" applyFill="1" applyBorder="1" applyAlignment="1" applyProtection="1">
      <alignment horizontal="left" vertical="top" wrapText="1"/>
      <protection locked="0"/>
    </xf>
    <xf numFmtId="0" fontId="0" fillId="17" borderId="11" xfId="0" applyFont="1" applyFill="1" applyBorder="1" applyAlignment="1" applyProtection="1">
      <alignment horizontal="left" vertical="top" wrapText="1"/>
      <protection locked="0"/>
    </xf>
    <xf numFmtId="0" fontId="0" fillId="17" borderId="12" xfId="0" applyFont="1" applyFill="1" applyBorder="1" applyAlignment="1" applyProtection="1">
      <alignment horizontal="left" vertical="top" wrapText="1"/>
      <protection locked="0"/>
    </xf>
    <xf numFmtId="0" fontId="0" fillId="5" borderId="1" xfId="0" applyFont="1" applyFill="1" applyBorder="1" applyAlignment="1" applyProtection="1">
      <alignment horizontal="left" vertical="top" wrapText="1"/>
    </xf>
    <xf numFmtId="0" fontId="0" fillId="5" borderId="0" xfId="0" applyFont="1" applyFill="1" applyBorder="1" applyAlignment="1" applyProtection="1">
      <alignment horizontal="left" vertical="top" wrapText="1"/>
    </xf>
    <xf numFmtId="0" fontId="0" fillId="5" borderId="2" xfId="0" applyFont="1" applyFill="1" applyBorder="1" applyAlignment="1" applyProtection="1">
      <alignment horizontal="left" vertical="top" wrapText="1"/>
    </xf>
    <xf numFmtId="166" fontId="0" fillId="6" borderId="10" xfId="0" applyNumberFormat="1" applyFont="1" applyFill="1" applyBorder="1" applyAlignment="1" applyProtection="1">
      <alignment horizontal="center" vertical="top" wrapText="1"/>
      <protection locked="0"/>
    </xf>
    <xf numFmtId="166" fontId="0" fillId="6" borderId="11" xfId="0" applyNumberFormat="1" applyFont="1" applyFill="1" applyBorder="1" applyAlignment="1" applyProtection="1">
      <alignment horizontal="center" vertical="top" wrapText="1"/>
      <protection locked="0"/>
    </xf>
    <xf numFmtId="166" fontId="0" fillId="6" borderId="12" xfId="0" applyNumberFormat="1" applyFont="1" applyFill="1" applyBorder="1" applyAlignment="1" applyProtection="1">
      <alignment horizontal="center" vertical="top" wrapText="1"/>
      <protection locked="0"/>
    </xf>
    <xf numFmtId="2" fontId="0" fillId="6" borderId="10" xfId="0" applyNumberFormat="1" applyFont="1" applyFill="1" applyBorder="1" applyAlignment="1" applyProtection="1">
      <alignment horizontal="center" vertical="top" wrapText="1"/>
      <protection locked="0"/>
    </xf>
    <xf numFmtId="2" fontId="0" fillId="6" borderId="11" xfId="0" applyNumberFormat="1" applyFont="1" applyFill="1" applyBorder="1" applyAlignment="1" applyProtection="1">
      <alignment horizontal="center" vertical="top" wrapText="1"/>
      <protection locked="0"/>
    </xf>
    <xf numFmtId="2" fontId="0" fillId="6" borderId="12" xfId="0" applyNumberFormat="1" applyFont="1" applyFill="1" applyBorder="1" applyAlignment="1" applyProtection="1">
      <alignment horizontal="center" vertical="top" wrapText="1"/>
      <protection locked="0"/>
    </xf>
    <xf numFmtId="0" fontId="0" fillId="6" borderId="9" xfId="0" applyFont="1" applyFill="1" applyBorder="1" applyAlignment="1" applyProtection="1">
      <alignment horizontal="center" vertical="top" wrapText="1"/>
      <protection locked="0"/>
    </xf>
    <xf numFmtId="166" fontId="0" fillId="6" borderId="9" xfId="0" applyNumberFormat="1" applyFont="1" applyFill="1" applyBorder="1" applyAlignment="1" applyProtection="1">
      <alignment horizontal="center" vertical="top" wrapText="1"/>
      <protection locked="0"/>
    </xf>
    <xf numFmtId="167" fontId="0" fillId="6" borderId="9" xfId="0" applyNumberFormat="1" applyFont="1" applyFill="1" applyBorder="1" applyAlignment="1" applyProtection="1">
      <alignment horizontal="center" vertical="top" wrapText="1"/>
      <protection locked="0"/>
    </xf>
    <xf numFmtId="0" fontId="0" fillId="5" borderId="1" xfId="0" applyFont="1" applyFill="1" applyBorder="1" applyAlignment="1" applyProtection="1">
      <alignment horizontal="left" wrapText="1"/>
    </xf>
    <xf numFmtId="0" fontId="0" fillId="5" borderId="0" xfId="0" applyFont="1" applyFill="1" applyBorder="1" applyAlignment="1" applyProtection="1">
      <alignment horizontal="left" wrapText="1"/>
    </xf>
    <xf numFmtId="0" fontId="0" fillId="5" borderId="2" xfId="0" applyFont="1" applyFill="1" applyBorder="1" applyAlignment="1" applyProtection="1">
      <alignment horizontal="left" wrapText="1"/>
    </xf>
    <xf numFmtId="0" fontId="0" fillId="17" borderId="9" xfId="0" applyFont="1" applyFill="1" applyBorder="1" applyAlignment="1" applyProtection="1">
      <alignment horizontal="center" vertical="top" wrapText="1"/>
      <protection locked="0"/>
    </xf>
    <xf numFmtId="0" fontId="0" fillId="11" borderId="0" xfId="0" applyFont="1" applyFill="1" applyBorder="1" applyAlignment="1" applyProtection="1">
      <alignment horizontal="left" vertical="top" wrapText="1"/>
    </xf>
    <xf numFmtId="2" fontId="0" fillId="17" borderId="10" xfId="0" applyNumberFormat="1" applyFont="1" applyFill="1" applyBorder="1" applyAlignment="1" applyProtection="1">
      <alignment horizontal="left" vertical="top" wrapText="1"/>
      <protection locked="0"/>
    </xf>
    <xf numFmtId="2" fontId="0" fillId="17" borderId="11" xfId="0" applyNumberFormat="1" applyFont="1" applyFill="1" applyBorder="1" applyAlignment="1" applyProtection="1">
      <alignment horizontal="left" vertical="top" wrapText="1"/>
      <protection locked="0"/>
    </xf>
    <xf numFmtId="2" fontId="0" fillId="17" borderId="12" xfId="0" applyNumberFormat="1" applyFont="1" applyFill="1" applyBorder="1" applyAlignment="1" applyProtection="1">
      <alignment horizontal="left" vertical="top" wrapText="1"/>
      <protection locked="0"/>
    </xf>
    <xf numFmtId="14" fontId="0" fillId="17" borderId="10" xfId="0" applyNumberFormat="1" applyFont="1" applyFill="1" applyBorder="1" applyAlignment="1" applyProtection="1">
      <alignment horizontal="left" vertical="top" wrapText="1"/>
      <protection locked="0"/>
    </xf>
    <xf numFmtId="0" fontId="0" fillId="18" borderId="0" xfId="0" applyFont="1" applyFill="1" applyBorder="1" applyAlignment="1" applyProtection="1">
      <alignment horizontal="left" vertical="top" wrapText="1"/>
    </xf>
    <xf numFmtId="0" fontId="0" fillId="18" borderId="0" xfId="0" applyFont="1" applyFill="1" applyBorder="1" applyAlignment="1">
      <alignment horizontal="left" vertical="top" wrapText="1"/>
    </xf>
    <xf numFmtId="0" fontId="0" fillId="0" borderId="0" xfId="0" applyFont="1" applyFill="1" applyBorder="1" applyAlignment="1">
      <alignment horizontal="left" vertical="top" wrapText="1"/>
    </xf>
    <xf numFmtId="49" fontId="0" fillId="17" borderId="10" xfId="0" applyNumberFormat="1" applyFont="1" applyFill="1" applyBorder="1" applyAlignment="1" applyProtection="1">
      <alignment horizontal="left" vertical="top" wrapText="1"/>
      <protection locked="0"/>
    </xf>
    <xf numFmtId="49" fontId="0" fillId="17" borderId="11" xfId="0" applyNumberFormat="1" applyFont="1" applyFill="1" applyBorder="1" applyAlignment="1" applyProtection="1">
      <alignment horizontal="left" vertical="top" wrapText="1"/>
      <protection locked="0"/>
    </xf>
    <xf numFmtId="49" fontId="0" fillId="17" borderId="12" xfId="0" applyNumberFormat="1" applyFont="1" applyFill="1" applyBorder="1" applyAlignment="1" applyProtection="1">
      <alignment horizontal="left" vertical="top" wrapText="1"/>
      <protection locked="0"/>
    </xf>
    <xf numFmtId="0" fontId="0" fillId="17" borderId="10" xfId="4" applyFont="1" applyFill="1" applyBorder="1" applyAlignment="1" applyProtection="1">
      <alignment horizontal="left" vertical="top"/>
      <protection locked="0"/>
    </xf>
    <xf numFmtId="0" fontId="0" fillId="17" borderId="11" xfId="4" applyFont="1" applyFill="1" applyBorder="1" applyAlignment="1" applyProtection="1">
      <alignment horizontal="left" vertical="top"/>
      <protection locked="0"/>
    </xf>
    <xf numFmtId="0" fontId="0" fillId="17" borderId="12" xfId="4" applyFont="1" applyFill="1" applyBorder="1" applyAlignment="1" applyProtection="1">
      <alignment horizontal="left" vertical="top"/>
      <protection locked="0"/>
    </xf>
    <xf numFmtId="0" fontId="0" fillId="17" borderId="10" xfId="4" applyFont="1" applyFill="1" applyBorder="1" applyAlignment="1" applyProtection="1">
      <alignment horizontal="left" vertical="top" wrapText="1"/>
      <protection locked="0"/>
    </xf>
    <xf numFmtId="0" fontId="0" fillId="17" borderId="11" xfId="4" applyFont="1" applyFill="1" applyBorder="1" applyAlignment="1" applyProtection="1">
      <alignment horizontal="left" vertical="top" wrapText="1"/>
      <protection locked="0"/>
    </xf>
    <xf numFmtId="0" fontId="0" fillId="17" borderId="12" xfId="4" applyFont="1" applyFill="1" applyBorder="1" applyAlignment="1" applyProtection="1">
      <alignment horizontal="left" vertical="top" wrapText="1"/>
      <protection locked="0"/>
    </xf>
    <xf numFmtId="49" fontId="0" fillId="17" borderId="10" xfId="4" applyNumberFormat="1" applyFont="1" applyFill="1" applyBorder="1" applyAlignment="1" applyProtection="1">
      <alignment horizontal="left" vertical="top"/>
      <protection locked="0"/>
    </xf>
    <xf numFmtId="49" fontId="0" fillId="17" borderId="11" xfId="4" applyNumberFormat="1" applyFont="1" applyFill="1" applyBorder="1" applyAlignment="1" applyProtection="1">
      <alignment horizontal="left" vertical="top"/>
      <protection locked="0"/>
    </xf>
    <xf numFmtId="49" fontId="0" fillId="17" borderId="12" xfId="4" applyNumberFormat="1" applyFont="1" applyFill="1" applyBorder="1" applyAlignment="1" applyProtection="1">
      <alignment horizontal="left" vertical="top"/>
      <protection locked="0"/>
    </xf>
    <xf numFmtId="0" fontId="21" fillId="8" borderId="10" xfId="4" applyFont="1" applyFill="1" applyBorder="1" applyAlignment="1" applyProtection="1">
      <alignment horizontal="center"/>
      <protection locked="0"/>
    </xf>
    <xf numFmtId="0" fontId="21" fillId="8" borderId="11" xfId="4" applyFont="1" applyFill="1" applyBorder="1" applyAlignment="1" applyProtection="1">
      <alignment horizontal="center"/>
      <protection locked="0"/>
    </xf>
    <xf numFmtId="0" fontId="21" fillId="8" borderId="12" xfId="4" applyFont="1" applyFill="1" applyBorder="1" applyAlignment="1" applyProtection="1">
      <alignment horizontal="center"/>
      <protection locked="0"/>
    </xf>
    <xf numFmtId="0" fontId="17" fillId="10" borderId="1" xfId="0" applyFont="1" applyFill="1" applyBorder="1" applyAlignment="1" applyProtection="1">
      <alignment horizontal="left"/>
    </xf>
    <xf numFmtId="0" fontId="17" fillId="10" borderId="0" xfId="0" applyFont="1" applyFill="1" applyBorder="1" applyAlignment="1" applyProtection="1">
      <alignment horizontal="left"/>
    </xf>
    <xf numFmtId="0" fontId="17" fillId="10" borderId="2" xfId="0" applyFont="1" applyFill="1" applyBorder="1" applyAlignment="1" applyProtection="1">
      <alignment horizontal="left"/>
    </xf>
    <xf numFmtId="0" fontId="0" fillId="7" borderId="11" xfId="0" applyFont="1" applyFill="1" applyBorder="1" applyAlignment="1" applyProtection="1">
      <alignment horizontal="right"/>
    </xf>
    <xf numFmtId="0" fontId="0" fillId="5" borderId="1" xfId="0" applyFont="1" applyFill="1" applyBorder="1" applyAlignment="1" applyProtection="1">
      <alignment horizontal="left" vertical="top"/>
    </xf>
    <xf numFmtId="0" fontId="0" fillId="5" borderId="0" xfId="0" applyFont="1" applyFill="1" applyBorder="1" applyAlignment="1" applyProtection="1">
      <alignment horizontal="left" vertical="top"/>
    </xf>
    <xf numFmtId="0" fontId="0" fillId="5" borderId="2" xfId="0" applyFont="1" applyFill="1" applyBorder="1" applyAlignment="1" applyProtection="1">
      <alignment horizontal="left" vertical="top"/>
    </xf>
    <xf numFmtId="0" fontId="0" fillId="6" borderId="10" xfId="0" applyFont="1" applyFill="1" applyBorder="1" applyAlignment="1" applyProtection="1">
      <alignment horizontal="center" vertical="top" wrapText="1"/>
      <protection locked="0"/>
    </xf>
    <xf numFmtId="0" fontId="0" fillId="6" borderId="11" xfId="0" applyFont="1" applyFill="1" applyBorder="1" applyAlignment="1" applyProtection="1">
      <alignment horizontal="center" vertical="top" wrapText="1"/>
      <protection locked="0"/>
    </xf>
    <xf numFmtId="0" fontId="0" fillId="6" borderId="12" xfId="0" applyFont="1" applyFill="1" applyBorder="1" applyAlignment="1" applyProtection="1">
      <alignment horizontal="center" vertical="top" wrapText="1"/>
      <protection locked="0"/>
    </xf>
    <xf numFmtId="0" fontId="4" fillId="0" borderId="8" xfId="10" applyBorder="1" applyAlignment="1">
      <alignment horizontal="center"/>
    </xf>
    <xf numFmtId="0" fontId="4" fillId="0" borderId="3" xfId="10" applyBorder="1" applyAlignment="1">
      <alignment horizontal="center"/>
    </xf>
    <xf numFmtId="0" fontId="4" fillId="0" borderId="5" xfId="10" applyBorder="1" applyAlignment="1">
      <alignment horizontal="center"/>
    </xf>
    <xf numFmtId="0" fontId="0" fillId="0" borderId="1" xfId="0" applyFont="1" applyBorder="1" applyAlignment="1">
      <alignment horizontal="center"/>
    </xf>
    <xf numFmtId="0" fontId="0" fillId="0" borderId="0" xfId="0" applyFont="1" applyBorder="1" applyAlignment="1">
      <alignment horizontal="center"/>
    </xf>
    <xf numFmtId="0" fontId="0" fillId="0" borderId="2" xfId="0" applyFont="1" applyBorder="1" applyAlignment="1">
      <alignment horizontal="center"/>
    </xf>
    <xf numFmtId="167" fontId="0" fillId="6" borderId="10" xfId="0" applyNumberFormat="1" applyFont="1" applyFill="1" applyBorder="1" applyAlignment="1" applyProtection="1">
      <alignment horizontal="center" vertical="top" wrapText="1"/>
      <protection locked="0"/>
    </xf>
    <xf numFmtId="167" fontId="0" fillId="6" borderId="11" xfId="0" applyNumberFormat="1" applyFont="1" applyFill="1" applyBorder="1" applyAlignment="1" applyProtection="1">
      <alignment horizontal="center" vertical="top" wrapText="1"/>
      <protection locked="0"/>
    </xf>
    <xf numFmtId="167" fontId="0" fillId="6" borderId="12" xfId="0" applyNumberFormat="1" applyFont="1" applyFill="1" applyBorder="1" applyAlignment="1" applyProtection="1">
      <alignment horizontal="center" vertical="top" wrapText="1"/>
      <protection locked="0"/>
    </xf>
    <xf numFmtId="0" fontId="0" fillId="11" borderId="0" xfId="0" applyFont="1" applyFill="1" applyAlignment="1" applyProtection="1">
      <alignment horizontal="left" wrapText="1"/>
    </xf>
    <xf numFmtId="0" fontId="0" fillId="12" borderId="0" xfId="0" applyFont="1" applyFill="1" applyAlignment="1" applyProtection="1">
      <alignment horizontal="left" wrapText="1"/>
    </xf>
    <xf numFmtId="0" fontId="0" fillId="12" borderId="0" xfId="0" applyFont="1" applyFill="1" applyAlignment="1" applyProtection="1">
      <alignment horizontal="left" vertical="top" wrapText="1"/>
    </xf>
    <xf numFmtId="0" fontId="0" fillId="0" borderId="10"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0" fillId="0" borderId="12" xfId="0" applyFont="1" applyBorder="1" applyAlignment="1" applyProtection="1">
      <alignment horizontal="left" vertical="top" wrapText="1"/>
      <protection locked="0"/>
    </xf>
    <xf numFmtId="0" fontId="0" fillId="6" borderId="9" xfId="4" applyFont="1" applyFill="1" applyBorder="1" applyAlignment="1" applyProtection="1">
      <alignment horizontal="left" vertical="top" wrapText="1"/>
      <protection locked="0"/>
    </xf>
    <xf numFmtId="0" fontId="21" fillId="6" borderId="9" xfId="4" applyFont="1" applyFill="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21" fillId="6" borderId="11" xfId="4" applyFont="1" applyFill="1" applyBorder="1" applyAlignment="1" applyProtection="1">
      <alignment horizontal="left" vertical="top" wrapText="1"/>
      <protection locked="0"/>
    </xf>
    <xf numFmtId="0" fontId="21" fillId="6" borderId="12" xfId="4" applyFont="1" applyFill="1" applyBorder="1" applyAlignment="1" applyProtection="1">
      <alignment horizontal="left" vertical="top" wrapText="1"/>
      <protection locked="0"/>
    </xf>
    <xf numFmtId="0" fontId="0" fillId="10" borderId="0" xfId="0" applyFont="1" applyFill="1" applyBorder="1" applyAlignment="1" applyProtection="1">
      <alignment horizontal="left" vertical="top" wrapText="1"/>
    </xf>
    <xf numFmtId="0" fontId="15" fillId="5" borderId="0" xfId="0" applyFont="1" applyFill="1" applyBorder="1" applyAlignment="1" applyProtection="1">
      <alignment horizontal="left" vertical="top" wrapText="1"/>
    </xf>
    <xf numFmtId="0" fontId="0" fillId="6" borderId="9" xfId="0" applyFont="1" applyFill="1" applyBorder="1" applyAlignment="1" applyProtection="1">
      <alignment horizontal="left" vertical="top" wrapText="1"/>
      <protection locked="0"/>
    </xf>
    <xf numFmtId="0" fontId="0" fillId="6" borderId="0" xfId="0" applyFont="1" applyFill="1" applyAlignment="1" applyProtection="1">
      <alignment horizontal="left" vertical="top" wrapText="1"/>
    </xf>
    <xf numFmtId="14" fontId="0" fillId="6" borderId="9" xfId="0" applyNumberFormat="1" applyFont="1" applyFill="1" applyBorder="1" applyAlignment="1" applyProtection="1">
      <alignment horizontal="left" vertical="top" wrapText="1"/>
      <protection locked="0"/>
    </xf>
    <xf numFmtId="0" fontId="17" fillId="10" borderId="3" xfId="0" applyFont="1" applyFill="1" applyBorder="1" applyAlignment="1" applyProtection="1">
      <alignment horizontal="left" wrapText="1"/>
    </xf>
    <xf numFmtId="0" fontId="0" fillId="10" borderId="3" xfId="0" applyFont="1" applyFill="1" applyBorder="1" applyAlignment="1" applyProtection="1">
      <alignment horizontal="left" wrapText="1"/>
    </xf>
    <xf numFmtId="0" fontId="22" fillId="6" borderId="0" xfId="0" applyFont="1" applyFill="1" applyAlignment="1" applyProtection="1">
      <alignment horizontal="left" vertical="top" wrapText="1"/>
    </xf>
    <xf numFmtId="0" fontId="0" fillId="14" borderId="0" xfId="0" applyFont="1" applyFill="1" applyAlignment="1" applyProtection="1">
      <alignment horizontal="left" vertical="top" wrapText="1"/>
    </xf>
    <xf numFmtId="0" fontId="15" fillId="11" borderId="0" xfId="0" applyFont="1" applyFill="1" applyAlignment="1" applyProtection="1">
      <alignment horizontal="left" vertical="top" wrapText="1"/>
    </xf>
    <xf numFmtId="0" fontId="0" fillId="8" borderId="0" xfId="0" applyFont="1" applyFill="1" applyAlignment="1" applyProtection="1">
      <alignment horizontal="left" vertical="top" wrapText="1"/>
    </xf>
    <xf numFmtId="0" fontId="22" fillId="8" borderId="0" xfId="0" applyFont="1" applyFill="1" applyAlignment="1" applyProtection="1">
      <alignment horizontal="left" vertical="top" wrapText="1"/>
    </xf>
    <xf numFmtId="0" fontId="22" fillId="11" borderId="0" xfId="0" applyFont="1" applyFill="1" applyAlignment="1" applyProtection="1">
      <alignment horizontal="left" vertical="top" wrapText="1"/>
    </xf>
    <xf numFmtId="0" fontId="0" fillId="9" borderId="0" xfId="0" applyFont="1" applyFill="1" applyBorder="1" applyAlignment="1" applyProtection="1">
      <alignment horizontal="left" vertical="top" wrapText="1"/>
    </xf>
    <xf numFmtId="0" fontId="25" fillId="11" borderId="0" xfId="0" applyFont="1" applyFill="1" applyBorder="1" applyAlignment="1" applyProtection="1">
      <alignment horizontal="left" vertical="top" wrapText="1"/>
    </xf>
    <xf numFmtId="0" fontId="25" fillId="6" borderId="0" xfId="0" applyFont="1" applyFill="1" applyBorder="1" applyAlignment="1" applyProtection="1">
      <alignment horizontal="left" vertical="top" wrapText="1"/>
    </xf>
    <xf numFmtId="0" fontId="25" fillId="6" borderId="0" xfId="0" applyFont="1" applyFill="1" applyAlignment="1" applyProtection="1">
      <alignment horizontal="left" vertical="top" wrapText="1"/>
    </xf>
    <xf numFmtId="0" fontId="25" fillId="5" borderId="0" xfId="0" applyFont="1" applyFill="1" applyBorder="1" applyAlignment="1" applyProtection="1">
      <alignment horizontal="left" vertical="top" wrapText="1"/>
    </xf>
    <xf numFmtId="0" fontId="25" fillId="5" borderId="2" xfId="0" applyFont="1" applyFill="1" applyBorder="1" applyAlignment="1" applyProtection="1">
      <alignment horizontal="left" vertical="top" wrapText="1"/>
    </xf>
    <xf numFmtId="0" fontId="25" fillId="6" borderId="10" xfId="0" applyFont="1" applyFill="1" applyBorder="1" applyAlignment="1" applyProtection="1">
      <alignment horizontal="left" vertical="top" wrapText="1"/>
      <protection locked="0"/>
    </xf>
    <xf numFmtId="0" fontId="25" fillId="6" borderId="11" xfId="0" applyFont="1" applyFill="1" applyBorder="1" applyAlignment="1" applyProtection="1">
      <alignment horizontal="left" vertical="top" wrapText="1"/>
      <protection locked="0"/>
    </xf>
    <xf numFmtId="0" fontId="25" fillId="6" borderId="12" xfId="0" applyFont="1" applyFill="1" applyBorder="1" applyAlignment="1" applyProtection="1">
      <alignment horizontal="left" vertical="top" wrapText="1"/>
      <protection locked="0"/>
    </xf>
    <xf numFmtId="0" fontId="25" fillId="6" borderId="9" xfId="0" applyFont="1" applyFill="1" applyBorder="1" applyAlignment="1" applyProtection="1">
      <alignment horizontal="left" vertical="top" wrapText="1"/>
      <protection locked="0"/>
    </xf>
    <xf numFmtId="0" fontId="26" fillId="8" borderId="10" xfId="4" applyFont="1" applyFill="1" applyBorder="1" applyAlignment="1" applyProtection="1">
      <alignment horizontal="center"/>
      <protection locked="0"/>
    </xf>
    <xf numFmtId="0" fontId="26" fillId="8" borderId="11" xfId="4" applyFont="1" applyFill="1" applyBorder="1" applyAlignment="1" applyProtection="1">
      <alignment horizontal="center"/>
      <protection locked="0"/>
    </xf>
    <xf numFmtId="0" fontId="26" fillId="8" borderId="12" xfId="4" applyFont="1" applyFill="1" applyBorder="1" applyAlignment="1" applyProtection="1">
      <alignment horizontal="center"/>
      <protection locked="0"/>
    </xf>
    <xf numFmtId="0" fontId="19" fillId="0" borderId="0" xfId="0" applyFont="1" applyAlignment="1" applyProtection="1">
      <alignment horizontal="left" vertical="top" wrapText="1"/>
    </xf>
    <xf numFmtId="0" fontId="0" fillId="0" borderId="0" xfId="0" applyFont="1" applyAlignment="1" applyProtection="1">
      <alignment horizontal="left" vertical="top" wrapText="1"/>
    </xf>
    <xf numFmtId="0" fontId="0" fillId="0" borderId="0" xfId="0" applyFont="1" applyFill="1" applyAlignment="1" applyProtection="1">
      <alignment horizontal="left" vertical="top" wrapText="1"/>
    </xf>
    <xf numFmtId="0" fontId="17" fillId="10" borderId="3" xfId="0" applyFont="1" applyFill="1" applyBorder="1" applyAlignment="1" applyProtection="1">
      <alignment horizontal="left"/>
    </xf>
    <xf numFmtId="0" fontId="0" fillId="10" borderId="0" xfId="0" applyNumberFormat="1" applyFont="1" applyFill="1" applyBorder="1" applyAlignment="1" applyProtection="1">
      <alignment horizontal="left" wrapText="1"/>
    </xf>
    <xf numFmtId="49" fontId="0" fillId="10" borderId="0" xfId="0" applyNumberFormat="1" applyFont="1" applyFill="1" applyBorder="1" applyAlignment="1" applyProtection="1">
      <alignment horizontal="left" vertical="top" wrapText="1"/>
    </xf>
    <xf numFmtId="0" fontId="0" fillId="10" borderId="0" xfId="0" applyFont="1" applyFill="1" applyBorder="1" applyAlignment="1" applyProtection="1">
      <alignment horizontal="left" wrapText="1"/>
    </xf>
    <xf numFmtId="0" fontId="25" fillId="12" borderId="10" xfId="0" applyFont="1" applyFill="1" applyBorder="1" applyAlignment="1" applyProtection="1">
      <alignment horizontal="left" vertical="top" wrapText="1"/>
      <protection locked="0"/>
    </xf>
    <xf numFmtId="0" fontId="25" fillId="12" borderId="11" xfId="0" applyFont="1" applyFill="1" applyBorder="1" applyAlignment="1" applyProtection="1">
      <alignment horizontal="left" vertical="top" wrapText="1"/>
      <protection locked="0"/>
    </xf>
    <xf numFmtId="0" fontId="25" fillId="12" borderId="12" xfId="0" applyFont="1" applyFill="1" applyBorder="1" applyAlignment="1" applyProtection="1">
      <alignment horizontal="left" vertical="top" wrapText="1"/>
      <protection locked="0"/>
    </xf>
    <xf numFmtId="49" fontId="0" fillId="10" borderId="4" xfId="0" applyNumberFormat="1" applyFont="1" applyFill="1" applyBorder="1" applyAlignment="1" applyProtection="1">
      <alignment horizontal="left" vertical="top" wrapText="1"/>
    </xf>
    <xf numFmtId="0" fontId="15" fillId="8" borderId="0" xfId="0" applyFont="1" applyFill="1" applyBorder="1" applyAlignment="1">
      <alignment horizontal="left" vertical="top" wrapText="1"/>
    </xf>
    <xf numFmtId="0" fontId="20" fillId="10" borderId="0" xfId="0" applyFont="1" applyFill="1" applyBorder="1" applyAlignment="1">
      <alignment horizontal="left" vertical="top" wrapText="1"/>
    </xf>
    <xf numFmtId="0" fontId="20" fillId="10" borderId="2" xfId="0" applyFont="1" applyFill="1" applyBorder="1" applyAlignment="1">
      <alignment horizontal="left" vertical="top" wrapText="1"/>
    </xf>
    <xf numFmtId="0" fontId="22" fillId="10" borderId="0" xfId="0" applyFont="1" applyFill="1" applyBorder="1" applyAlignment="1">
      <alignment horizontal="left" vertical="top" wrapText="1"/>
    </xf>
    <xf numFmtId="0" fontId="20" fillId="10" borderId="0" xfId="0" applyFont="1" applyFill="1" applyBorder="1" applyAlignment="1">
      <alignment horizontal="left" wrapText="1"/>
    </xf>
    <xf numFmtId="0" fontId="19" fillId="6" borderId="0" xfId="0" applyFont="1" applyFill="1" applyBorder="1" applyAlignment="1">
      <alignment horizontal="left" wrapText="1"/>
    </xf>
    <xf numFmtId="0" fontId="19" fillId="6" borderId="0" xfId="0" applyFont="1" applyFill="1" applyAlignment="1">
      <alignment horizontal="left" wrapText="1"/>
    </xf>
    <xf numFmtId="0" fontId="15" fillId="10" borderId="0" xfId="0" applyFont="1" applyFill="1" applyBorder="1" applyAlignment="1">
      <alignment horizontal="left" wrapText="1"/>
    </xf>
    <xf numFmtId="0" fontId="15" fillId="10" borderId="2" xfId="0" applyFont="1" applyFill="1" applyBorder="1" applyAlignment="1">
      <alignment horizontal="left" wrapText="1"/>
    </xf>
    <xf numFmtId="0" fontId="22" fillId="6" borderId="0" xfId="0" applyFont="1" applyFill="1" applyBorder="1" applyAlignment="1">
      <alignment horizontal="left" vertical="top" wrapText="1"/>
    </xf>
    <xf numFmtId="0" fontId="22" fillId="6" borderId="0" xfId="0" applyFont="1" applyFill="1" applyAlignment="1">
      <alignment horizontal="left" vertical="top" wrapText="1"/>
    </xf>
    <xf numFmtId="0" fontId="15" fillId="10" borderId="0" xfId="0" applyFont="1" applyFill="1" applyBorder="1" applyAlignment="1">
      <alignment horizontal="left" vertical="top" wrapText="1"/>
    </xf>
    <xf numFmtId="0" fontId="15" fillId="10" borderId="2" xfId="0" applyFont="1" applyFill="1" applyBorder="1" applyAlignment="1">
      <alignment horizontal="left" vertical="top" wrapText="1"/>
    </xf>
    <xf numFmtId="0" fontId="0" fillId="6" borderId="9" xfId="0" applyFont="1" applyFill="1" applyBorder="1" applyProtection="1">
      <protection locked="0"/>
    </xf>
    <xf numFmtId="0" fontId="17" fillId="5" borderId="3" xfId="0" applyFont="1" applyFill="1" applyBorder="1" applyAlignment="1" applyProtection="1">
      <alignment horizontal="left" wrapText="1"/>
    </xf>
    <xf numFmtId="0" fontId="17" fillId="5" borderId="5" xfId="0" applyFont="1" applyFill="1" applyBorder="1" applyAlignment="1" applyProtection="1">
      <alignment horizontal="left" wrapText="1"/>
    </xf>
    <xf numFmtId="0" fontId="0" fillId="5" borderId="0" xfId="0" applyFont="1" applyFill="1" applyBorder="1" applyAlignment="1" applyProtection="1">
      <alignment wrapText="1"/>
    </xf>
    <xf numFmtId="0" fontId="0" fillId="0" borderId="0" xfId="0" applyAlignment="1">
      <alignment wrapText="1"/>
    </xf>
    <xf numFmtId="0" fontId="0" fillId="0" borderId="0" xfId="0" applyAlignment="1">
      <alignment horizontal="left" wrapText="1"/>
    </xf>
    <xf numFmtId="0" fontId="0" fillId="11" borderId="0" xfId="0" applyFont="1" applyFill="1" applyAlignment="1" applyProtection="1">
      <alignment vertical="top" wrapText="1"/>
    </xf>
    <xf numFmtId="0" fontId="0" fillId="0" borderId="10" xfId="0" applyFont="1" applyFill="1" applyBorder="1" applyAlignment="1" applyProtection="1">
      <alignment horizontal="center"/>
      <protection locked="0"/>
    </xf>
    <xf numFmtId="0" fontId="0" fillId="0" borderId="11"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21" fillId="8" borderId="10" xfId="4" applyFont="1" applyFill="1" applyBorder="1" applyAlignment="1" applyProtection="1">
      <alignment horizontal="center" vertical="center"/>
      <protection locked="0"/>
    </xf>
    <xf numFmtId="0" fontId="21" fillId="8" borderId="11" xfId="4" applyFont="1" applyFill="1" applyBorder="1" applyAlignment="1" applyProtection="1">
      <alignment horizontal="center" vertical="center"/>
      <protection locked="0"/>
    </xf>
    <xf numFmtId="0" fontId="21" fillId="8" borderId="12" xfId="4" applyFont="1" applyFill="1" applyBorder="1" applyAlignment="1" applyProtection="1">
      <alignment horizontal="center" vertical="center"/>
      <protection locked="0"/>
    </xf>
    <xf numFmtId="0" fontId="0" fillId="6" borderId="10" xfId="0" applyFont="1" applyFill="1" applyBorder="1" applyProtection="1">
      <protection locked="0"/>
    </xf>
    <xf numFmtId="0" fontId="0" fillId="6" borderId="12" xfId="0" applyFont="1" applyFill="1" applyBorder="1" applyProtection="1">
      <protection locked="0"/>
    </xf>
    <xf numFmtId="0" fontId="0" fillId="0" borderId="0" xfId="0" applyAlignment="1">
      <alignment horizontal="left" vertical="top" wrapText="1"/>
    </xf>
    <xf numFmtId="0" fontId="0" fillId="9" borderId="8" xfId="0" applyFont="1" applyFill="1" applyBorder="1" applyAlignment="1" applyProtection="1">
      <alignment horizontal="center" wrapText="1"/>
    </xf>
    <xf numFmtId="0" fontId="0" fillId="9" borderId="5" xfId="0" applyFont="1" applyFill="1" applyBorder="1" applyAlignment="1" applyProtection="1">
      <alignment horizontal="center" wrapText="1"/>
    </xf>
    <xf numFmtId="0" fontId="21" fillId="11" borderId="10" xfId="4" applyFont="1" applyFill="1" applyBorder="1" applyAlignment="1" applyProtection="1">
      <alignment horizontal="center"/>
      <protection locked="0"/>
    </xf>
    <xf numFmtId="0" fontId="21" fillId="11" borderId="11" xfId="4" applyFont="1" applyFill="1" applyBorder="1" applyAlignment="1" applyProtection="1">
      <alignment horizontal="center"/>
      <protection locked="0"/>
    </xf>
    <xf numFmtId="0" fontId="21" fillId="11" borderId="12" xfId="4" applyFont="1" applyFill="1" applyBorder="1" applyAlignment="1" applyProtection="1">
      <alignment horizontal="center"/>
      <protection locked="0"/>
    </xf>
    <xf numFmtId="0" fontId="0" fillId="9" borderId="11" xfId="0" applyFont="1" applyFill="1" applyBorder="1" applyAlignment="1" applyProtection="1">
      <alignment horizontal="center"/>
    </xf>
    <xf numFmtId="0" fontId="0" fillId="9" borderId="12" xfId="0" applyFont="1" applyFill="1" applyBorder="1" applyAlignment="1" applyProtection="1">
      <alignment horizontal="center"/>
    </xf>
    <xf numFmtId="0" fontId="17" fillId="13" borderId="10" xfId="2" applyNumberFormat="1" applyFont="1" applyFill="1" applyBorder="1" applyAlignment="1" applyProtection="1">
      <alignment horizontal="left" wrapText="1"/>
    </xf>
    <xf numFmtId="0" fontId="17" fillId="13" borderId="11" xfId="2" applyNumberFormat="1" applyFont="1" applyFill="1" applyBorder="1" applyAlignment="1" applyProtection="1">
      <alignment horizontal="left" wrapText="1"/>
    </xf>
    <xf numFmtId="0" fontId="0" fillId="12" borderId="0" xfId="0" applyFont="1" applyFill="1" applyBorder="1" applyAlignment="1" applyProtection="1">
      <alignment horizontal="left" vertical="top" wrapText="1"/>
    </xf>
    <xf numFmtId="0" fontId="21" fillId="14" borderId="10" xfId="4" applyFont="1" applyFill="1" applyBorder="1" applyAlignment="1" applyProtection="1">
      <alignment horizontal="center"/>
      <protection locked="0"/>
    </xf>
    <xf numFmtId="0" fontId="21" fillId="14" borderId="11" xfId="4" applyFont="1" applyFill="1" applyBorder="1" applyAlignment="1" applyProtection="1">
      <alignment horizontal="center"/>
      <protection locked="0"/>
    </xf>
    <xf numFmtId="0" fontId="21" fillId="14" borderId="12" xfId="4" applyFont="1" applyFill="1" applyBorder="1" applyAlignment="1" applyProtection="1">
      <alignment horizontal="center"/>
      <protection locked="0"/>
    </xf>
    <xf numFmtId="0" fontId="5" fillId="0" borderId="0" xfId="0" applyFont="1" applyAlignment="1">
      <alignment horizontal="center"/>
    </xf>
    <xf numFmtId="0" fontId="5" fillId="6" borderId="0" xfId="0" applyFont="1" applyFill="1" applyAlignment="1" applyProtection="1">
      <alignment horizontal="left" vertical="top" wrapText="1"/>
    </xf>
    <xf numFmtId="0" fontId="0" fillId="6" borderId="13" xfId="0" applyFont="1" applyFill="1" applyBorder="1" applyAlignment="1" applyProtection="1">
      <alignment horizontal="left"/>
      <protection locked="0"/>
    </xf>
    <xf numFmtId="0" fontId="0" fillId="6" borderId="6" xfId="0" applyFont="1" applyFill="1" applyBorder="1" applyAlignment="1" applyProtection="1">
      <alignment horizontal="left"/>
      <protection locked="0"/>
    </xf>
    <xf numFmtId="0" fontId="17" fillId="9" borderId="8" xfId="0" applyFont="1" applyFill="1" applyBorder="1" applyAlignment="1" applyProtection="1">
      <alignment horizontal="center" vertical="center" wrapText="1"/>
    </xf>
    <xf numFmtId="0" fontId="17" fillId="9" borderId="5" xfId="0" applyFont="1" applyFill="1" applyBorder="1" applyAlignment="1" applyProtection="1">
      <alignment horizontal="center" vertical="center" wrapText="1"/>
    </xf>
    <xf numFmtId="0" fontId="17" fillId="9" borderId="1" xfId="0" applyFont="1" applyFill="1" applyBorder="1" applyAlignment="1" applyProtection="1">
      <alignment horizontal="center" vertical="center" wrapText="1"/>
    </xf>
    <xf numFmtId="0" fontId="17" fillId="9" borderId="2" xfId="0" applyFont="1" applyFill="1" applyBorder="1" applyAlignment="1" applyProtection="1">
      <alignment horizontal="center" vertical="center" wrapText="1"/>
    </xf>
    <xf numFmtId="0" fontId="17" fillId="9" borderId="8" xfId="0" applyFont="1" applyFill="1" applyBorder="1" applyAlignment="1" applyProtection="1">
      <alignment horizontal="center" vertical="center"/>
    </xf>
    <xf numFmtId="0" fontId="17" fillId="9" borderId="5" xfId="0" applyFont="1" applyFill="1" applyBorder="1" applyAlignment="1" applyProtection="1">
      <alignment horizontal="center" vertical="center"/>
    </xf>
    <xf numFmtId="0" fontId="17" fillId="9" borderId="1" xfId="0" applyFont="1" applyFill="1" applyBorder="1" applyAlignment="1" applyProtection="1">
      <alignment horizontal="center" vertical="center"/>
    </xf>
    <xf numFmtId="0" fontId="17" fillId="9" borderId="2" xfId="0" applyFont="1" applyFill="1" applyBorder="1" applyAlignment="1" applyProtection="1">
      <alignment horizontal="center" vertical="center"/>
    </xf>
    <xf numFmtId="0" fontId="17" fillId="9" borderId="6" xfId="0" applyFont="1" applyFill="1" applyBorder="1" applyAlignment="1" applyProtection="1">
      <alignment horizontal="center" vertical="center"/>
    </xf>
    <xf numFmtId="0" fontId="17" fillId="9" borderId="7" xfId="0" applyFont="1" applyFill="1" applyBorder="1" applyAlignment="1" applyProtection="1">
      <alignment horizontal="center" vertical="center"/>
    </xf>
    <xf numFmtId="0" fontId="17" fillId="9" borderId="10" xfId="0" applyFont="1" applyFill="1" applyBorder="1" applyAlignment="1" applyProtection="1">
      <alignment horizontal="left" vertical="top" wrapText="1"/>
    </xf>
    <xf numFmtId="0" fontId="17" fillId="9" borderId="11" xfId="0" applyFont="1" applyFill="1" applyBorder="1" applyAlignment="1" applyProtection="1">
      <alignment horizontal="left" vertical="top" wrapText="1"/>
    </xf>
    <xf numFmtId="0" fontId="17" fillId="9" borderId="12" xfId="0" applyFont="1" applyFill="1" applyBorder="1" applyAlignment="1" applyProtection="1">
      <alignment horizontal="left" vertical="top" wrapText="1"/>
    </xf>
    <xf numFmtId="0" fontId="17" fillId="9" borderId="1" xfId="0" applyFont="1" applyFill="1" applyBorder="1" applyAlignment="1" applyProtection="1">
      <alignment horizontal="right"/>
    </xf>
    <xf numFmtId="0" fontId="17" fillId="9" borderId="0" xfId="0" applyFont="1" applyFill="1" applyBorder="1" applyAlignment="1" applyProtection="1">
      <alignment horizontal="right"/>
    </xf>
    <xf numFmtId="0" fontId="17" fillId="9" borderId="6" xfId="0" applyFont="1" applyFill="1" applyBorder="1" applyAlignment="1" applyProtection="1">
      <alignment horizontal="right"/>
    </xf>
    <xf numFmtId="0" fontId="17" fillId="9" borderId="4" xfId="0" applyFont="1" applyFill="1" applyBorder="1" applyAlignment="1" applyProtection="1">
      <alignment horizontal="right"/>
    </xf>
    <xf numFmtId="167" fontId="0" fillId="0" borderId="6" xfId="9" applyNumberFormat="1" applyFont="1" applyBorder="1" applyAlignment="1" applyProtection="1">
      <alignment horizontal="center"/>
      <protection locked="0"/>
    </xf>
    <xf numFmtId="167" fontId="0" fillId="0" borderId="7" xfId="9" applyNumberFormat="1" applyFont="1" applyBorder="1" applyAlignment="1" applyProtection="1">
      <alignment horizontal="center"/>
      <protection locked="0"/>
    </xf>
    <xf numFmtId="0" fontId="0" fillId="6" borderId="0" xfId="17" applyFont="1" applyFill="1" applyBorder="1" applyAlignment="1" applyProtection="1">
      <alignment horizontal="left" vertical="top" wrapText="1"/>
      <protection locked="0"/>
    </xf>
    <xf numFmtId="0" fontId="0" fillId="6" borderId="0" xfId="0" applyFont="1" applyFill="1" applyBorder="1" applyAlignment="1" applyProtection="1">
      <alignment horizontal="right"/>
    </xf>
    <xf numFmtId="0" fontId="17" fillId="5" borderId="1" xfId="0" applyFont="1" applyFill="1" applyBorder="1" applyAlignment="1" applyProtection="1">
      <alignment horizontal="left" vertical="top" wrapText="1"/>
    </xf>
    <xf numFmtId="0" fontId="17" fillId="5" borderId="0" xfId="0" applyFont="1" applyFill="1" applyBorder="1" applyAlignment="1" applyProtection="1">
      <alignment horizontal="left" vertical="top" wrapText="1"/>
    </xf>
    <xf numFmtId="0" fontId="17" fillId="5" borderId="2" xfId="0" applyFont="1" applyFill="1" applyBorder="1" applyAlignment="1" applyProtection="1">
      <alignment horizontal="left" vertical="top" wrapText="1"/>
    </xf>
    <xf numFmtId="0" fontId="0" fillId="6" borderId="0" xfId="0" applyFont="1" applyFill="1" applyBorder="1" applyAlignment="1" applyProtection="1">
      <alignment horizontal="left" vertical="top" wrapText="1"/>
      <protection locked="0"/>
    </xf>
    <xf numFmtId="14" fontId="0" fillId="6" borderId="0" xfId="0" applyNumberFormat="1" applyFont="1" applyFill="1" applyBorder="1" applyAlignment="1" applyProtection="1">
      <alignment vertical="top" wrapText="1"/>
      <protection locked="0"/>
    </xf>
  </cellXfs>
  <cellStyles count="23">
    <cellStyle name="60 % - Aksentti3" xfId="1" builtinId="40"/>
    <cellStyle name="Aksentti3" xfId="2" builtinId="37"/>
    <cellStyle name="Huono" xfId="3" builtinId="27"/>
    <cellStyle name="Hyperlink 2" xfId="8" xr:uid="{00000000-0005-0000-0000-000003000000}"/>
    <cellStyle name="Hyperlinkki" xfId="4" builtinId="8"/>
    <cellStyle name="Normaali" xfId="0" builtinId="0" customBuiltin="1"/>
    <cellStyle name="Normaali 2" xfId="5" xr:uid="{00000000-0005-0000-0000-000006000000}"/>
    <cellStyle name="Normaali 2 2" xfId="17" xr:uid="{00000000-0005-0000-0000-000007000000}"/>
    <cellStyle name="Normaali 2 3" xfId="12" xr:uid="{00000000-0005-0000-0000-000008000000}"/>
    <cellStyle name="Normaali 3" xfId="11" xr:uid="{00000000-0005-0000-0000-000009000000}"/>
    <cellStyle name="Normaali 3 2" xfId="21" xr:uid="{00000000-0005-0000-0000-00000A000000}"/>
    <cellStyle name="Normaali 3 3" xfId="16" xr:uid="{00000000-0005-0000-0000-00000B000000}"/>
    <cellStyle name="Normal 2" xfId="7" xr:uid="{00000000-0005-0000-0000-00000C000000}"/>
    <cellStyle name="Normal 2 2" xfId="19" xr:uid="{00000000-0005-0000-0000-00000D000000}"/>
    <cellStyle name="Normal 2 3" xfId="14" xr:uid="{00000000-0005-0000-0000-00000E000000}"/>
    <cellStyle name="Prosenttia" xfId="6" builtinId="5"/>
    <cellStyle name="Prosenttia 2" xfId="18" xr:uid="{00000000-0005-0000-0000-000010000000}"/>
    <cellStyle name="Prosenttia 3" xfId="13" xr:uid="{00000000-0005-0000-0000-000011000000}"/>
    <cellStyle name="Sivun otsikko" xfId="10" xr:uid="{00000000-0005-0000-0000-000012000000}"/>
    <cellStyle name="Valuutta" xfId="9" builtinId="4"/>
    <cellStyle name="Valuutta 2" xfId="20" xr:uid="{00000000-0005-0000-0000-000014000000}"/>
    <cellStyle name="Valuutta 3" xfId="15" xr:uid="{00000000-0005-0000-0000-000015000000}"/>
    <cellStyle name="Valuutta 4" xfId="22" xr:uid="{00000000-0005-0000-0000-000016000000}"/>
  </cellStyles>
  <dxfs count="14">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s>
  <tableStyles count="0" defaultTableStyle="TableStyleMedium9"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styles" Target="styles.xml"/><Relationship Id="rId35"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xdr:col>
      <xdr:colOff>1553527</xdr:colOff>
      <xdr:row>0</xdr:row>
      <xdr:rowOff>36399</xdr:rowOff>
    </xdr:from>
    <xdr:to>
      <xdr:col>6</xdr:col>
      <xdr:colOff>709612</xdr:colOff>
      <xdr:row>0</xdr:row>
      <xdr:rowOff>611219</xdr:rowOff>
    </xdr:to>
    <xdr:pic>
      <xdr:nvPicPr>
        <xdr:cNvPr id="2" name="Kuva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6452" y="36399"/>
          <a:ext cx="2737485" cy="574820"/>
        </a:xfrm>
        <a:prstGeom prst="rect">
          <a:avLst/>
        </a:prstGeom>
      </xdr:spPr>
    </xdr:pic>
    <xdr:clientData/>
  </xdr:twoCellAnchor>
  <xdr:twoCellAnchor editAs="oneCell">
    <xdr:from>
      <xdr:col>1</xdr:col>
      <xdr:colOff>0</xdr:colOff>
      <xdr:row>0</xdr:row>
      <xdr:rowOff>0</xdr:rowOff>
    </xdr:from>
    <xdr:to>
      <xdr:col>2</xdr:col>
      <xdr:colOff>1322641</xdr:colOff>
      <xdr:row>0</xdr:row>
      <xdr:rowOff>652272</xdr:rowOff>
    </xdr:to>
    <xdr:pic>
      <xdr:nvPicPr>
        <xdr:cNvPr id="3" name="Kuva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8600" y="0"/>
          <a:ext cx="1636966" cy="65227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234950</xdr:colOff>
          <xdr:row>12</xdr:row>
          <xdr:rowOff>184150</xdr:rowOff>
        </xdr:from>
        <xdr:to>
          <xdr:col>1</xdr:col>
          <xdr:colOff>508000</xdr:colOff>
          <xdr:row>13</xdr:row>
          <xdr:rowOff>184150</xdr:rowOff>
        </xdr:to>
        <xdr:sp macro="" textlink="">
          <xdr:nvSpPr>
            <xdr:cNvPr id="181249" name="Check Box 1" hidden="1">
              <a:extLst>
                <a:ext uri="{63B3BB69-23CF-44E3-9099-C40C66FF867C}">
                  <a14:compatExt spid="_x0000_s181249"/>
                </a:ext>
                <a:ext uri="{FF2B5EF4-FFF2-40B4-BE49-F238E27FC236}">
                  <a16:creationId xmlns:a16="http://schemas.microsoft.com/office/drawing/2014/main" id="{00000000-0008-0000-1500-000001C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304800</xdr:colOff>
          <xdr:row>26</xdr:row>
          <xdr:rowOff>177800</xdr:rowOff>
        </xdr:from>
        <xdr:to>
          <xdr:col>1</xdr:col>
          <xdr:colOff>609600</xdr:colOff>
          <xdr:row>27</xdr:row>
          <xdr:rowOff>190500</xdr:rowOff>
        </xdr:to>
        <xdr:sp macro="" textlink="">
          <xdr:nvSpPr>
            <xdr:cNvPr id="181250" name="Check Box 2" hidden="1">
              <a:extLst>
                <a:ext uri="{63B3BB69-23CF-44E3-9099-C40C66FF867C}">
                  <a14:compatExt spid="_x0000_s181250"/>
                </a:ext>
                <a:ext uri="{FF2B5EF4-FFF2-40B4-BE49-F238E27FC236}">
                  <a16:creationId xmlns:a16="http://schemas.microsoft.com/office/drawing/2014/main" id="{00000000-0008-0000-1500-000002C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273050</xdr:colOff>
          <xdr:row>14</xdr:row>
          <xdr:rowOff>184150</xdr:rowOff>
        </xdr:from>
        <xdr:to>
          <xdr:col>1</xdr:col>
          <xdr:colOff>565150</xdr:colOff>
          <xdr:row>15</xdr:row>
          <xdr:rowOff>190500</xdr:rowOff>
        </xdr:to>
        <xdr:sp macro="" textlink="">
          <xdr:nvSpPr>
            <xdr:cNvPr id="181251" name="Check Box 3" hidden="1">
              <a:extLst>
                <a:ext uri="{63B3BB69-23CF-44E3-9099-C40C66FF867C}">
                  <a14:compatExt spid="_x0000_s181251"/>
                </a:ext>
                <a:ext uri="{FF2B5EF4-FFF2-40B4-BE49-F238E27FC236}">
                  <a16:creationId xmlns:a16="http://schemas.microsoft.com/office/drawing/2014/main" id="{00000000-0008-0000-1500-000003C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17</xdr:row>
          <xdr:rowOff>6350</xdr:rowOff>
        </xdr:from>
        <xdr:to>
          <xdr:col>1</xdr:col>
          <xdr:colOff>558800</xdr:colOff>
          <xdr:row>17</xdr:row>
          <xdr:rowOff>215900</xdr:rowOff>
        </xdr:to>
        <xdr:sp macro="" textlink="">
          <xdr:nvSpPr>
            <xdr:cNvPr id="181252" name="Check Box 4" hidden="1">
              <a:extLst>
                <a:ext uri="{63B3BB69-23CF-44E3-9099-C40C66FF867C}">
                  <a14:compatExt spid="_x0000_s181252"/>
                </a:ext>
                <a:ext uri="{FF2B5EF4-FFF2-40B4-BE49-F238E27FC236}">
                  <a16:creationId xmlns:a16="http://schemas.microsoft.com/office/drawing/2014/main" id="{00000000-0008-0000-1500-000004C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292100</xdr:colOff>
          <xdr:row>24</xdr:row>
          <xdr:rowOff>177800</xdr:rowOff>
        </xdr:from>
        <xdr:to>
          <xdr:col>1</xdr:col>
          <xdr:colOff>571500</xdr:colOff>
          <xdr:row>25</xdr:row>
          <xdr:rowOff>165100</xdr:rowOff>
        </xdr:to>
        <xdr:sp macro="" textlink="">
          <xdr:nvSpPr>
            <xdr:cNvPr id="181253" name="Check Box 5" hidden="1">
              <a:extLst>
                <a:ext uri="{63B3BB69-23CF-44E3-9099-C40C66FF867C}">
                  <a14:compatExt spid="_x0000_s181253"/>
                </a:ext>
                <a:ext uri="{FF2B5EF4-FFF2-40B4-BE49-F238E27FC236}">
                  <a16:creationId xmlns:a16="http://schemas.microsoft.com/office/drawing/2014/main" id="{00000000-0008-0000-1500-000005C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292100</xdr:colOff>
          <xdr:row>19</xdr:row>
          <xdr:rowOff>6350</xdr:rowOff>
        </xdr:from>
        <xdr:to>
          <xdr:col>1</xdr:col>
          <xdr:colOff>577850</xdr:colOff>
          <xdr:row>19</xdr:row>
          <xdr:rowOff>234950</xdr:rowOff>
        </xdr:to>
        <xdr:sp macro="" textlink="">
          <xdr:nvSpPr>
            <xdr:cNvPr id="181254" name="Check Box 6" hidden="1">
              <a:extLst>
                <a:ext uri="{63B3BB69-23CF-44E3-9099-C40C66FF867C}">
                  <a14:compatExt spid="_x0000_s181254"/>
                </a:ext>
                <a:ext uri="{FF2B5EF4-FFF2-40B4-BE49-F238E27FC236}">
                  <a16:creationId xmlns:a16="http://schemas.microsoft.com/office/drawing/2014/main" id="{00000000-0008-0000-1500-000006C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292100</xdr:colOff>
          <xdr:row>21</xdr:row>
          <xdr:rowOff>6350</xdr:rowOff>
        </xdr:from>
        <xdr:to>
          <xdr:col>1</xdr:col>
          <xdr:colOff>596900</xdr:colOff>
          <xdr:row>21</xdr:row>
          <xdr:rowOff>215900</xdr:rowOff>
        </xdr:to>
        <xdr:sp macro="" textlink="">
          <xdr:nvSpPr>
            <xdr:cNvPr id="181255" name="Check Box 7" hidden="1">
              <a:extLst>
                <a:ext uri="{63B3BB69-23CF-44E3-9099-C40C66FF867C}">
                  <a14:compatExt spid="_x0000_s181255"/>
                </a:ext>
                <a:ext uri="{FF2B5EF4-FFF2-40B4-BE49-F238E27FC236}">
                  <a16:creationId xmlns:a16="http://schemas.microsoft.com/office/drawing/2014/main" id="{00000000-0008-0000-1500-000007C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298450</xdr:colOff>
          <xdr:row>23</xdr:row>
          <xdr:rowOff>6350</xdr:rowOff>
        </xdr:from>
        <xdr:to>
          <xdr:col>1</xdr:col>
          <xdr:colOff>596900</xdr:colOff>
          <xdr:row>23</xdr:row>
          <xdr:rowOff>222250</xdr:rowOff>
        </xdr:to>
        <xdr:sp macro="" textlink="">
          <xdr:nvSpPr>
            <xdr:cNvPr id="181256" name="Check Box 8" hidden="1">
              <a:extLst>
                <a:ext uri="{63B3BB69-23CF-44E3-9099-C40C66FF867C}">
                  <a14:compatExt spid="_x0000_s181256"/>
                </a:ext>
                <a:ext uri="{FF2B5EF4-FFF2-40B4-BE49-F238E27FC236}">
                  <a16:creationId xmlns:a16="http://schemas.microsoft.com/office/drawing/2014/main" id="{00000000-0008-0000-1500-000008C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139700</xdr:colOff>
          <xdr:row>4</xdr:row>
          <xdr:rowOff>190500</xdr:rowOff>
        </xdr:from>
        <xdr:to>
          <xdr:col>2</xdr:col>
          <xdr:colOff>444500</xdr:colOff>
          <xdr:row>6</xdr:row>
          <xdr:rowOff>12700</xdr:rowOff>
        </xdr:to>
        <xdr:sp macro="" textlink="">
          <xdr:nvSpPr>
            <xdr:cNvPr id="1028" name="UusiHakemus"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5</xdr:row>
          <xdr:rowOff>0</xdr:rowOff>
        </xdr:from>
        <xdr:to>
          <xdr:col>8</xdr:col>
          <xdr:colOff>355600</xdr:colOff>
          <xdr:row>6</xdr:row>
          <xdr:rowOff>25400</xdr:rowOff>
        </xdr:to>
        <xdr:sp macro="" textlink="">
          <xdr:nvSpPr>
            <xdr:cNvPr id="1029" name="KorjattuHakemus"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393700</xdr:colOff>
          <xdr:row>25</xdr:row>
          <xdr:rowOff>184150</xdr:rowOff>
        </xdr:from>
        <xdr:to>
          <xdr:col>1</xdr:col>
          <xdr:colOff>685800</xdr:colOff>
          <xdr:row>27</xdr:row>
          <xdr:rowOff>0</xdr:rowOff>
        </xdr:to>
        <xdr:sp macro="" textlink="">
          <xdr:nvSpPr>
            <xdr:cNvPr id="1066" name="HaettuMuutaEUKYLLÄ"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26</xdr:row>
          <xdr:rowOff>0</xdr:rowOff>
        </xdr:from>
        <xdr:to>
          <xdr:col>5</xdr:col>
          <xdr:colOff>127000</xdr:colOff>
          <xdr:row>27</xdr:row>
          <xdr:rowOff>12700</xdr:rowOff>
        </xdr:to>
        <xdr:sp macro="" textlink="">
          <xdr:nvSpPr>
            <xdr:cNvPr id="1067" name="HaettuMuutaEUEI"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412750</xdr:colOff>
          <xdr:row>75</xdr:row>
          <xdr:rowOff>0</xdr:rowOff>
        </xdr:from>
        <xdr:to>
          <xdr:col>1</xdr:col>
          <xdr:colOff>711200</xdr:colOff>
          <xdr:row>76</xdr:row>
          <xdr:rowOff>25400</xdr:rowOff>
        </xdr:to>
        <xdr:sp macro="" textlink="">
          <xdr:nvSpPr>
            <xdr:cNvPr id="1083" name="SähköpostiosoitettaKYLLÄ"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75</xdr:row>
          <xdr:rowOff>0</xdr:rowOff>
        </xdr:from>
        <xdr:to>
          <xdr:col>5</xdr:col>
          <xdr:colOff>292100</xdr:colOff>
          <xdr:row>76</xdr:row>
          <xdr:rowOff>25400</xdr:rowOff>
        </xdr:to>
        <xdr:sp macro="" textlink="">
          <xdr:nvSpPr>
            <xdr:cNvPr id="1084" name="SähköpostiosoitettaEI"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412750</xdr:colOff>
          <xdr:row>83</xdr:row>
          <xdr:rowOff>190500</xdr:rowOff>
        </xdr:from>
        <xdr:to>
          <xdr:col>1</xdr:col>
          <xdr:colOff>711200</xdr:colOff>
          <xdr:row>85</xdr:row>
          <xdr:rowOff>12700</xdr:rowOff>
        </xdr:to>
        <xdr:sp macro="" textlink="">
          <xdr:nvSpPr>
            <xdr:cNvPr id="1087" name="SähköpostiosoitettaVaraEI"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83</xdr:row>
          <xdr:rowOff>190500</xdr:rowOff>
        </xdr:from>
        <xdr:to>
          <xdr:col>5</xdr:col>
          <xdr:colOff>292100</xdr:colOff>
          <xdr:row>85</xdr:row>
          <xdr:rowOff>12700</xdr:rowOff>
        </xdr:to>
        <xdr:sp macro="" textlink="">
          <xdr:nvSpPr>
            <xdr:cNvPr id="1088" name="SähköpostiosoitettaVaraKYLLÄ"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412750</xdr:colOff>
          <xdr:row>11</xdr:row>
          <xdr:rowOff>190500</xdr:rowOff>
        </xdr:from>
        <xdr:to>
          <xdr:col>1</xdr:col>
          <xdr:colOff>711200</xdr:colOff>
          <xdr:row>13</xdr:row>
          <xdr:rowOff>12700</xdr:rowOff>
        </xdr:to>
        <xdr:sp macro="" textlink="">
          <xdr:nvSpPr>
            <xdr:cNvPr id="1089" name="MyönnettuMuutaEUKYLLÄ"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260350</xdr:colOff>
          <xdr:row>11</xdr:row>
          <xdr:rowOff>190500</xdr:rowOff>
        </xdr:from>
        <xdr:to>
          <xdr:col>5</xdr:col>
          <xdr:colOff>146050</xdr:colOff>
          <xdr:row>13</xdr:row>
          <xdr:rowOff>0</xdr:rowOff>
        </xdr:to>
        <xdr:sp macro="" textlink="">
          <xdr:nvSpPr>
            <xdr:cNvPr id="1090" name="MyönnettyMuutaEUEI"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412750</xdr:colOff>
          <xdr:row>45</xdr:row>
          <xdr:rowOff>190500</xdr:rowOff>
        </xdr:from>
        <xdr:to>
          <xdr:col>1</xdr:col>
          <xdr:colOff>711200</xdr:colOff>
          <xdr:row>47</xdr:row>
          <xdr:rowOff>12700</xdr:rowOff>
        </xdr:to>
        <xdr:sp macro="" textlink="">
          <xdr:nvSpPr>
            <xdr:cNvPr id="1098" name="EUrahoitusKYLLÄ"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260350</xdr:colOff>
          <xdr:row>45</xdr:row>
          <xdr:rowOff>190500</xdr:rowOff>
        </xdr:from>
        <xdr:to>
          <xdr:col>5</xdr:col>
          <xdr:colOff>146050</xdr:colOff>
          <xdr:row>47</xdr:row>
          <xdr:rowOff>0</xdr:rowOff>
        </xdr:to>
        <xdr:sp macro="" textlink="">
          <xdr:nvSpPr>
            <xdr:cNvPr id="1099" name="EUrahoitusEI"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412750</xdr:colOff>
          <xdr:row>89</xdr:row>
          <xdr:rowOff>190500</xdr:rowOff>
        </xdr:from>
        <xdr:to>
          <xdr:col>1</xdr:col>
          <xdr:colOff>711200</xdr:colOff>
          <xdr:row>91</xdr:row>
          <xdr:rowOff>12700</xdr:rowOff>
        </xdr:to>
        <xdr:sp macro="" textlink="">
          <xdr:nvSpPr>
            <xdr:cNvPr id="1100" name="SiirronsaajatKYLLÄ"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89</xdr:row>
          <xdr:rowOff>190500</xdr:rowOff>
        </xdr:from>
        <xdr:to>
          <xdr:col>5</xdr:col>
          <xdr:colOff>292100</xdr:colOff>
          <xdr:row>91</xdr:row>
          <xdr:rowOff>12700</xdr:rowOff>
        </xdr:to>
        <xdr:sp macro="" textlink="">
          <xdr:nvSpPr>
            <xdr:cNvPr id="1101" name="SiirronsaajatEI"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412750</xdr:colOff>
          <xdr:row>114</xdr:row>
          <xdr:rowOff>190500</xdr:rowOff>
        </xdr:from>
        <xdr:to>
          <xdr:col>1</xdr:col>
          <xdr:colOff>711200</xdr:colOff>
          <xdr:row>116</xdr:row>
          <xdr:rowOff>12700</xdr:rowOff>
        </xdr:to>
        <xdr:sp macro="" textlink="">
          <xdr:nvSpPr>
            <xdr:cNvPr id="1102" name="YhteistyötahoKYLLÄ"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114</xdr:row>
          <xdr:rowOff>190500</xdr:rowOff>
        </xdr:from>
        <xdr:to>
          <xdr:col>5</xdr:col>
          <xdr:colOff>292100</xdr:colOff>
          <xdr:row>116</xdr:row>
          <xdr:rowOff>12700</xdr:rowOff>
        </xdr:to>
        <xdr:sp macro="" textlink="">
          <xdr:nvSpPr>
            <xdr:cNvPr id="1103" name="YhteistyötahoEI"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968692</xdr:colOff>
      <xdr:row>0</xdr:row>
      <xdr:rowOff>36399</xdr:rowOff>
    </xdr:from>
    <xdr:to>
      <xdr:col>7</xdr:col>
      <xdr:colOff>231457</xdr:colOff>
      <xdr:row>0</xdr:row>
      <xdr:rowOff>611219</xdr:rowOff>
    </xdr:to>
    <xdr:pic>
      <xdr:nvPicPr>
        <xdr:cNvPr id="18" name="Kuva 17">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80272" y="36399"/>
          <a:ext cx="2737485" cy="574820"/>
        </a:xfrm>
        <a:prstGeom prst="rect">
          <a:avLst/>
        </a:prstGeom>
      </xdr:spPr>
    </xdr:pic>
    <xdr:clientData/>
  </xdr:twoCellAnchor>
  <xdr:twoCellAnchor editAs="oneCell">
    <xdr:from>
      <xdr:col>1</xdr:col>
      <xdr:colOff>0</xdr:colOff>
      <xdr:row>0</xdr:row>
      <xdr:rowOff>0</xdr:rowOff>
    </xdr:from>
    <xdr:to>
      <xdr:col>2</xdr:col>
      <xdr:colOff>737806</xdr:colOff>
      <xdr:row>0</xdr:row>
      <xdr:rowOff>652272</xdr:rowOff>
    </xdr:to>
    <xdr:pic>
      <xdr:nvPicPr>
        <xdr:cNvPr id="19" name="Kuva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2420" y="0"/>
          <a:ext cx="1636966" cy="65227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39</xdr:row>
          <xdr:rowOff>0</xdr:rowOff>
        </xdr:from>
        <xdr:to>
          <xdr:col>3</xdr:col>
          <xdr:colOff>6350</xdr:colOff>
          <xdr:row>40</xdr:row>
          <xdr:rowOff>6350</xdr:rowOff>
        </xdr:to>
        <xdr:sp macro="" textlink="">
          <xdr:nvSpPr>
            <xdr:cNvPr id="166913" name="Haavoittuvassa asemassa" hidden="1">
              <a:extLst>
                <a:ext uri="{63B3BB69-23CF-44E3-9099-C40C66FF867C}">
                  <a14:compatExt spid="_x0000_s166913"/>
                </a:ext>
                <a:ext uri="{FF2B5EF4-FFF2-40B4-BE49-F238E27FC236}">
                  <a16:creationId xmlns:a16="http://schemas.microsoft.com/office/drawing/2014/main" id="{00000000-0008-0000-0500-000001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23</xdr:row>
          <xdr:rowOff>0</xdr:rowOff>
        </xdr:from>
        <xdr:to>
          <xdr:col>3</xdr:col>
          <xdr:colOff>6350</xdr:colOff>
          <xdr:row>23</xdr:row>
          <xdr:rowOff>222250</xdr:rowOff>
        </xdr:to>
        <xdr:sp macro="" textlink="">
          <xdr:nvSpPr>
            <xdr:cNvPr id="166914" name="Check Box 2" hidden="1">
              <a:extLst>
                <a:ext uri="{63B3BB69-23CF-44E3-9099-C40C66FF867C}">
                  <a14:compatExt spid="_x0000_s166914"/>
                </a:ext>
                <a:ext uri="{FF2B5EF4-FFF2-40B4-BE49-F238E27FC236}">
                  <a16:creationId xmlns:a16="http://schemas.microsoft.com/office/drawing/2014/main" id="{00000000-0008-0000-0500-000002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21</xdr:row>
          <xdr:rowOff>0</xdr:rowOff>
        </xdr:from>
        <xdr:to>
          <xdr:col>3</xdr:col>
          <xdr:colOff>6350</xdr:colOff>
          <xdr:row>21</xdr:row>
          <xdr:rowOff>222250</xdr:rowOff>
        </xdr:to>
        <xdr:sp macro="" textlink="">
          <xdr:nvSpPr>
            <xdr:cNvPr id="166915" name="Check Box 3" hidden="1">
              <a:extLst>
                <a:ext uri="{63B3BB69-23CF-44E3-9099-C40C66FF867C}">
                  <a14:compatExt spid="_x0000_s166915"/>
                </a:ext>
                <a:ext uri="{FF2B5EF4-FFF2-40B4-BE49-F238E27FC236}">
                  <a16:creationId xmlns:a16="http://schemas.microsoft.com/office/drawing/2014/main" id="{00000000-0008-0000-0500-000003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19</xdr:row>
          <xdr:rowOff>0</xdr:rowOff>
        </xdr:from>
        <xdr:to>
          <xdr:col>3</xdr:col>
          <xdr:colOff>6350</xdr:colOff>
          <xdr:row>19</xdr:row>
          <xdr:rowOff>222250</xdr:rowOff>
        </xdr:to>
        <xdr:sp macro="" textlink="">
          <xdr:nvSpPr>
            <xdr:cNvPr id="166916" name="Check Box 4" hidden="1">
              <a:extLst>
                <a:ext uri="{63B3BB69-23CF-44E3-9099-C40C66FF867C}">
                  <a14:compatExt spid="_x0000_s166916"/>
                </a:ext>
                <a:ext uri="{FF2B5EF4-FFF2-40B4-BE49-F238E27FC236}">
                  <a16:creationId xmlns:a16="http://schemas.microsoft.com/office/drawing/2014/main" id="{00000000-0008-0000-0500-000004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17</xdr:row>
          <xdr:rowOff>0</xdr:rowOff>
        </xdr:from>
        <xdr:to>
          <xdr:col>3</xdr:col>
          <xdr:colOff>6350</xdr:colOff>
          <xdr:row>17</xdr:row>
          <xdr:rowOff>222250</xdr:rowOff>
        </xdr:to>
        <xdr:sp macro="" textlink="">
          <xdr:nvSpPr>
            <xdr:cNvPr id="166917" name="Check Box 5" hidden="1">
              <a:extLst>
                <a:ext uri="{63B3BB69-23CF-44E3-9099-C40C66FF867C}">
                  <a14:compatExt spid="_x0000_s166917"/>
                </a:ext>
                <a:ext uri="{FF2B5EF4-FFF2-40B4-BE49-F238E27FC236}">
                  <a16:creationId xmlns:a16="http://schemas.microsoft.com/office/drawing/2014/main" id="{00000000-0008-0000-0500-000005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15</xdr:row>
          <xdr:rowOff>0</xdr:rowOff>
        </xdr:from>
        <xdr:to>
          <xdr:col>3</xdr:col>
          <xdr:colOff>6350</xdr:colOff>
          <xdr:row>15</xdr:row>
          <xdr:rowOff>222250</xdr:rowOff>
        </xdr:to>
        <xdr:sp macro="" textlink="">
          <xdr:nvSpPr>
            <xdr:cNvPr id="166918" name="Check Box 6" hidden="1">
              <a:extLst>
                <a:ext uri="{63B3BB69-23CF-44E3-9099-C40C66FF867C}">
                  <a14:compatExt spid="_x0000_s166918"/>
                </a:ext>
                <a:ext uri="{FF2B5EF4-FFF2-40B4-BE49-F238E27FC236}">
                  <a16:creationId xmlns:a16="http://schemas.microsoft.com/office/drawing/2014/main" id="{00000000-0008-0000-0500-000006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13</xdr:row>
          <xdr:rowOff>0</xdr:rowOff>
        </xdr:from>
        <xdr:to>
          <xdr:col>3</xdr:col>
          <xdr:colOff>6350</xdr:colOff>
          <xdr:row>13</xdr:row>
          <xdr:rowOff>222250</xdr:rowOff>
        </xdr:to>
        <xdr:sp macro="" textlink="">
          <xdr:nvSpPr>
            <xdr:cNvPr id="166919" name="Check Box 7" hidden="1">
              <a:extLst>
                <a:ext uri="{63B3BB69-23CF-44E3-9099-C40C66FF867C}">
                  <a14:compatExt spid="_x0000_s166919"/>
                </a:ext>
                <a:ext uri="{FF2B5EF4-FFF2-40B4-BE49-F238E27FC236}">
                  <a16:creationId xmlns:a16="http://schemas.microsoft.com/office/drawing/2014/main" id="{00000000-0008-0000-0500-000007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11</xdr:row>
          <xdr:rowOff>0</xdr:rowOff>
        </xdr:from>
        <xdr:to>
          <xdr:col>3</xdr:col>
          <xdr:colOff>6350</xdr:colOff>
          <xdr:row>11</xdr:row>
          <xdr:rowOff>222250</xdr:rowOff>
        </xdr:to>
        <xdr:sp macro="" textlink="">
          <xdr:nvSpPr>
            <xdr:cNvPr id="166920" name="Check Box 8" hidden="1">
              <a:extLst>
                <a:ext uri="{63B3BB69-23CF-44E3-9099-C40C66FF867C}">
                  <a14:compatExt spid="_x0000_s166920"/>
                </a:ext>
                <a:ext uri="{FF2B5EF4-FFF2-40B4-BE49-F238E27FC236}">
                  <a16:creationId xmlns:a16="http://schemas.microsoft.com/office/drawing/2014/main" id="{00000000-0008-0000-0500-000008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9</xdr:row>
          <xdr:rowOff>0</xdr:rowOff>
        </xdr:from>
        <xdr:to>
          <xdr:col>3</xdr:col>
          <xdr:colOff>6350</xdr:colOff>
          <xdr:row>9</xdr:row>
          <xdr:rowOff>222250</xdr:rowOff>
        </xdr:to>
        <xdr:sp macro="" textlink="">
          <xdr:nvSpPr>
            <xdr:cNvPr id="166921" name="Check Box 9" hidden="1">
              <a:extLst>
                <a:ext uri="{63B3BB69-23CF-44E3-9099-C40C66FF867C}">
                  <a14:compatExt spid="_x0000_s166921"/>
                </a:ext>
                <a:ext uri="{FF2B5EF4-FFF2-40B4-BE49-F238E27FC236}">
                  <a16:creationId xmlns:a16="http://schemas.microsoft.com/office/drawing/2014/main" id="{00000000-0008-0000-0500-000009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33</xdr:row>
          <xdr:rowOff>0</xdr:rowOff>
        </xdr:from>
        <xdr:to>
          <xdr:col>3</xdr:col>
          <xdr:colOff>6350</xdr:colOff>
          <xdr:row>33</xdr:row>
          <xdr:rowOff>222250</xdr:rowOff>
        </xdr:to>
        <xdr:sp macro="" textlink="">
          <xdr:nvSpPr>
            <xdr:cNvPr id="166922" name="Check Box 10" hidden="1">
              <a:extLst>
                <a:ext uri="{63B3BB69-23CF-44E3-9099-C40C66FF867C}">
                  <a14:compatExt spid="_x0000_s166922"/>
                </a:ext>
                <a:ext uri="{FF2B5EF4-FFF2-40B4-BE49-F238E27FC236}">
                  <a16:creationId xmlns:a16="http://schemas.microsoft.com/office/drawing/2014/main" id="{00000000-0008-0000-0500-00000A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31</xdr:row>
          <xdr:rowOff>0</xdr:rowOff>
        </xdr:from>
        <xdr:to>
          <xdr:col>3</xdr:col>
          <xdr:colOff>6350</xdr:colOff>
          <xdr:row>31</xdr:row>
          <xdr:rowOff>222250</xdr:rowOff>
        </xdr:to>
        <xdr:sp macro="" textlink="">
          <xdr:nvSpPr>
            <xdr:cNvPr id="166923" name="Check Box 11" hidden="1">
              <a:extLst>
                <a:ext uri="{63B3BB69-23CF-44E3-9099-C40C66FF867C}">
                  <a14:compatExt spid="_x0000_s166923"/>
                </a:ext>
                <a:ext uri="{FF2B5EF4-FFF2-40B4-BE49-F238E27FC236}">
                  <a16:creationId xmlns:a16="http://schemas.microsoft.com/office/drawing/2014/main" id="{00000000-0008-0000-0500-00000B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29</xdr:row>
          <xdr:rowOff>0</xdr:rowOff>
        </xdr:from>
        <xdr:to>
          <xdr:col>3</xdr:col>
          <xdr:colOff>6350</xdr:colOff>
          <xdr:row>29</xdr:row>
          <xdr:rowOff>222250</xdr:rowOff>
        </xdr:to>
        <xdr:sp macro="" textlink="">
          <xdr:nvSpPr>
            <xdr:cNvPr id="166924" name="Check Box 12" hidden="1">
              <a:extLst>
                <a:ext uri="{63B3BB69-23CF-44E3-9099-C40C66FF867C}">
                  <a14:compatExt spid="_x0000_s166924"/>
                </a:ext>
                <a:ext uri="{FF2B5EF4-FFF2-40B4-BE49-F238E27FC236}">
                  <a16:creationId xmlns:a16="http://schemas.microsoft.com/office/drawing/2014/main" id="{00000000-0008-0000-0500-00000C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27</xdr:row>
          <xdr:rowOff>0</xdr:rowOff>
        </xdr:from>
        <xdr:to>
          <xdr:col>3</xdr:col>
          <xdr:colOff>6350</xdr:colOff>
          <xdr:row>27</xdr:row>
          <xdr:rowOff>222250</xdr:rowOff>
        </xdr:to>
        <xdr:sp macro="" textlink="">
          <xdr:nvSpPr>
            <xdr:cNvPr id="166925" name="Check Box 13" hidden="1">
              <a:extLst>
                <a:ext uri="{63B3BB69-23CF-44E3-9099-C40C66FF867C}">
                  <a14:compatExt spid="_x0000_s166925"/>
                </a:ext>
                <a:ext uri="{FF2B5EF4-FFF2-40B4-BE49-F238E27FC236}">
                  <a16:creationId xmlns:a16="http://schemas.microsoft.com/office/drawing/2014/main" id="{00000000-0008-0000-0500-00000D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25</xdr:row>
          <xdr:rowOff>0</xdr:rowOff>
        </xdr:from>
        <xdr:to>
          <xdr:col>3</xdr:col>
          <xdr:colOff>6350</xdr:colOff>
          <xdr:row>25</xdr:row>
          <xdr:rowOff>222250</xdr:rowOff>
        </xdr:to>
        <xdr:sp macro="" textlink="">
          <xdr:nvSpPr>
            <xdr:cNvPr id="166926" name="Check Box 14" hidden="1">
              <a:extLst>
                <a:ext uri="{63B3BB69-23CF-44E3-9099-C40C66FF867C}">
                  <a14:compatExt spid="_x0000_s166926"/>
                </a:ext>
                <a:ext uri="{FF2B5EF4-FFF2-40B4-BE49-F238E27FC236}">
                  <a16:creationId xmlns:a16="http://schemas.microsoft.com/office/drawing/2014/main" id="{00000000-0008-0000-0500-00000E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37</xdr:row>
          <xdr:rowOff>0</xdr:rowOff>
        </xdr:from>
        <xdr:to>
          <xdr:col>3</xdr:col>
          <xdr:colOff>6350</xdr:colOff>
          <xdr:row>37</xdr:row>
          <xdr:rowOff>222250</xdr:rowOff>
        </xdr:to>
        <xdr:sp macro="" textlink="">
          <xdr:nvSpPr>
            <xdr:cNvPr id="166927" name="Check Box 15" hidden="1">
              <a:extLst>
                <a:ext uri="{63B3BB69-23CF-44E3-9099-C40C66FF867C}">
                  <a14:compatExt spid="_x0000_s166927"/>
                </a:ext>
                <a:ext uri="{FF2B5EF4-FFF2-40B4-BE49-F238E27FC236}">
                  <a16:creationId xmlns:a16="http://schemas.microsoft.com/office/drawing/2014/main" id="{00000000-0008-0000-0500-00000F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35</xdr:row>
          <xdr:rowOff>0</xdr:rowOff>
        </xdr:from>
        <xdr:to>
          <xdr:col>3</xdr:col>
          <xdr:colOff>6350</xdr:colOff>
          <xdr:row>35</xdr:row>
          <xdr:rowOff>222250</xdr:rowOff>
        </xdr:to>
        <xdr:sp macro="" textlink="">
          <xdr:nvSpPr>
            <xdr:cNvPr id="166928" name="Check Box 16" hidden="1">
              <a:extLst>
                <a:ext uri="{63B3BB69-23CF-44E3-9099-C40C66FF867C}">
                  <a14:compatExt spid="_x0000_s166928"/>
                </a:ext>
                <a:ext uri="{FF2B5EF4-FFF2-40B4-BE49-F238E27FC236}">
                  <a16:creationId xmlns:a16="http://schemas.microsoft.com/office/drawing/2014/main" id="{00000000-0008-0000-0500-000010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142</xdr:row>
          <xdr:rowOff>139700</xdr:rowOff>
        </xdr:from>
        <xdr:to>
          <xdr:col>1</xdr:col>
          <xdr:colOff>304800</xdr:colOff>
          <xdr:row>143</xdr:row>
          <xdr:rowOff>165100</xdr:rowOff>
        </xdr:to>
        <xdr:sp macro="" textlink="">
          <xdr:nvSpPr>
            <xdr:cNvPr id="29697" name="Check Box 1" hidden="1">
              <a:extLst>
                <a:ext uri="{63B3BB69-23CF-44E3-9099-C40C66FF867C}">
                  <a14:compatExt spid="_x0000_s29697"/>
                </a:ext>
                <a:ext uri="{FF2B5EF4-FFF2-40B4-BE49-F238E27FC236}">
                  <a16:creationId xmlns:a16="http://schemas.microsoft.com/office/drawing/2014/main" id="{00000000-0008-0000-0700-00000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143</xdr:row>
          <xdr:rowOff>139700</xdr:rowOff>
        </xdr:from>
        <xdr:to>
          <xdr:col>1</xdr:col>
          <xdr:colOff>304800</xdr:colOff>
          <xdr:row>144</xdr:row>
          <xdr:rowOff>165100</xdr:rowOff>
        </xdr:to>
        <xdr:sp macro="" textlink="">
          <xdr:nvSpPr>
            <xdr:cNvPr id="29698" name="Check Box 2" hidden="1">
              <a:extLst>
                <a:ext uri="{63B3BB69-23CF-44E3-9099-C40C66FF867C}">
                  <a14:compatExt spid="_x0000_s29698"/>
                </a:ext>
                <a:ext uri="{FF2B5EF4-FFF2-40B4-BE49-F238E27FC236}">
                  <a16:creationId xmlns:a16="http://schemas.microsoft.com/office/drawing/2014/main" id="{00000000-0008-0000-0700-00000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147</xdr:row>
          <xdr:rowOff>139700</xdr:rowOff>
        </xdr:from>
        <xdr:to>
          <xdr:col>1</xdr:col>
          <xdr:colOff>330200</xdr:colOff>
          <xdr:row>148</xdr:row>
          <xdr:rowOff>165100</xdr:rowOff>
        </xdr:to>
        <xdr:sp macro="" textlink="">
          <xdr:nvSpPr>
            <xdr:cNvPr id="29699" name="Check Box 3" hidden="1">
              <a:extLst>
                <a:ext uri="{63B3BB69-23CF-44E3-9099-C40C66FF867C}">
                  <a14:compatExt spid="_x0000_s29699"/>
                </a:ext>
                <a:ext uri="{FF2B5EF4-FFF2-40B4-BE49-F238E27FC236}">
                  <a16:creationId xmlns:a16="http://schemas.microsoft.com/office/drawing/2014/main" id="{00000000-0008-0000-0700-00000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145</xdr:row>
          <xdr:rowOff>139700</xdr:rowOff>
        </xdr:from>
        <xdr:to>
          <xdr:col>1</xdr:col>
          <xdr:colOff>304800</xdr:colOff>
          <xdr:row>146</xdr:row>
          <xdr:rowOff>165100</xdr:rowOff>
        </xdr:to>
        <xdr:sp macro="" textlink="">
          <xdr:nvSpPr>
            <xdr:cNvPr id="29700" name="Check Box 4" hidden="1">
              <a:extLst>
                <a:ext uri="{63B3BB69-23CF-44E3-9099-C40C66FF867C}">
                  <a14:compatExt spid="_x0000_s29700"/>
                </a:ext>
                <a:ext uri="{FF2B5EF4-FFF2-40B4-BE49-F238E27FC236}">
                  <a16:creationId xmlns:a16="http://schemas.microsoft.com/office/drawing/2014/main" id="{00000000-0008-0000-0700-00000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148</xdr:row>
          <xdr:rowOff>139700</xdr:rowOff>
        </xdr:from>
        <xdr:to>
          <xdr:col>1</xdr:col>
          <xdr:colOff>330200</xdr:colOff>
          <xdr:row>149</xdr:row>
          <xdr:rowOff>165100</xdr:rowOff>
        </xdr:to>
        <xdr:sp macro="" textlink="">
          <xdr:nvSpPr>
            <xdr:cNvPr id="29701" name="Check Box 5" hidden="1">
              <a:extLst>
                <a:ext uri="{63B3BB69-23CF-44E3-9099-C40C66FF867C}">
                  <a14:compatExt spid="_x0000_s29701"/>
                </a:ext>
                <a:ext uri="{FF2B5EF4-FFF2-40B4-BE49-F238E27FC236}">
                  <a16:creationId xmlns:a16="http://schemas.microsoft.com/office/drawing/2014/main" id="{00000000-0008-0000-0700-00000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152</xdr:row>
          <xdr:rowOff>139700</xdr:rowOff>
        </xdr:from>
        <xdr:to>
          <xdr:col>1</xdr:col>
          <xdr:colOff>330200</xdr:colOff>
          <xdr:row>153</xdr:row>
          <xdr:rowOff>165100</xdr:rowOff>
        </xdr:to>
        <xdr:sp macro="" textlink="">
          <xdr:nvSpPr>
            <xdr:cNvPr id="29702" name="Check Box 6" hidden="1">
              <a:extLst>
                <a:ext uri="{63B3BB69-23CF-44E3-9099-C40C66FF867C}">
                  <a14:compatExt spid="_x0000_s29702"/>
                </a:ext>
                <a:ext uri="{FF2B5EF4-FFF2-40B4-BE49-F238E27FC236}">
                  <a16:creationId xmlns:a16="http://schemas.microsoft.com/office/drawing/2014/main" id="{00000000-0008-0000-0700-00000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151</xdr:row>
          <xdr:rowOff>139700</xdr:rowOff>
        </xdr:from>
        <xdr:to>
          <xdr:col>1</xdr:col>
          <xdr:colOff>330200</xdr:colOff>
          <xdr:row>152</xdr:row>
          <xdr:rowOff>165100</xdr:rowOff>
        </xdr:to>
        <xdr:sp macro="" textlink="">
          <xdr:nvSpPr>
            <xdr:cNvPr id="29703" name="Check Box 7" hidden="1">
              <a:extLst>
                <a:ext uri="{63B3BB69-23CF-44E3-9099-C40C66FF867C}">
                  <a14:compatExt spid="_x0000_s29703"/>
                </a:ext>
                <a:ext uri="{FF2B5EF4-FFF2-40B4-BE49-F238E27FC236}">
                  <a16:creationId xmlns:a16="http://schemas.microsoft.com/office/drawing/2014/main" id="{00000000-0008-0000-0700-00000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144</xdr:row>
          <xdr:rowOff>127000</xdr:rowOff>
        </xdr:from>
        <xdr:to>
          <xdr:col>1</xdr:col>
          <xdr:colOff>330200</xdr:colOff>
          <xdr:row>145</xdr:row>
          <xdr:rowOff>152400</xdr:rowOff>
        </xdr:to>
        <xdr:sp macro="" textlink="">
          <xdr:nvSpPr>
            <xdr:cNvPr id="29704" name="Check Box 8" hidden="1">
              <a:extLst>
                <a:ext uri="{63B3BB69-23CF-44E3-9099-C40C66FF867C}">
                  <a14:compatExt spid="_x0000_s29704"/>
                </a:ext>
                <a:ext uri="{FF2B5EF4-FFF2-40B4-BE49-F238E27FC236}">
                  <a16:creationId xmlns:a16="http://schemas.microsoft.com/office/drawing/2014/main" id="{00000000-0008-0000-0700-00000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150</xdr:row>
          <xdr:rowOff>139700</xdr:rowOff>
        </xdr:from>
        <xdr:to>
          <xdr:col>1</xdr:col>
          <xdr:colOff>330200</xdr:colOff>
          <xdr:row>151</xdr:row>
          <xdr:rowOff>165100</xdr:rowOff>
        </xdr:to>
        <xdr:sp macro="" textlink="">
          <xdr:nvSpPr>
            <xdr:cNvPr id="29705" name="Check Box 9" hidden="1">
              <a:extLst>
                <a:ext uri="{63B3BB69-23CF-44E3-9099-C40C66FF867C}">
                  <a14:compatExt spid="_x0000_s29705"/>
                </a:ext>
                <a:ext uri="{FF2B5EF4-FFF2-40B4-BE49-F238E27FC236}">
                  <a16:creationId xmlns:a16="http://schemas.microsoft.com/office/drawing/2014/main" id="{00000000-0008-0000-0700-00000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82550</xdr:colOff>
          <xdr:row>83</xdr:row>
          <xdr:rowOff>6350</xdr:rowOff>
        </xdr:from>
        <xdr:to>
          <xdr:col>9</xdr:col>
          <xdr:colOff>387350</xdr:colOff>
          <xdr:row>84</xdr:row>
          <xdr:rowOff>31750</xdr:rowOff>
        </xdr:to>
        <xdr:sp macro="" textlink="">
          <xdr:nvSpPr>
            <xdr:cNvPr id="168961" name="Check Box 1" hidden="1">
              <a:extLst>
                <a:ext uri="{63B3BB69-23CF-44E3-9099-C40C66FF867C}">
                  <a14:compatExt spid="_x0000_s168961"/>
                </a:ext>
                <a:ext uri="{FF2B5EF4-FFF2-40B4-BE49-F238E27FC236}">
                  <a16:creationId xmlns:a16="http://schemas.microsoft.com/office/drawing/2014/main" id="{00000000-0008-0000-0800-000001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82550</xdr:colOff>
          <xdr:row>60</xdr:row>
          <xdr:rowOff>6350</xdr:rowOff>
        </xdr:from>
        <xdr:to>
          <xdr:col>9</xdr:col>
          <xdr:colOff>387350</xdr:colOff>
          <xdr:row>61</xdr:row>
          <xdr:rowOff>31750</xdr:rowOff>
        </xdr:to>
        <xdr:sp macro="" textlink="">
          <xdr:nvSpPr>
            <xdr:cNvPr id="169985" name="Check Box 1" hidden="1">
              <a:extLst>
                <a:ext uri="{63B3BB69-23CF-44E3-9099-C40C66FF867C}">
                  <a14:compatExt spid="_x0000_s169985"/>
                </a:ext>
                <a:ext uri="{FF2B5EF4-FFF2-40B4-BE49-F238E27FC236}">
                  <a16:creationId xmlns:a16="http://schemas.microsoft.com/office/drawing/2014/main" id="{00000000-0008-0000-0900-000001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336550</xdr:colOff>
          <xdr:row>8</xdr:row>
          <xdr:rowOff>0</xdr:rowOff>
        </xdr:from>
        <xdr:to>
          <xdr:col>2</xdr:col>
          <xdr:colOff>647700</xdr:colOff>
          <xdr:row>8</xdr:row>
          <xdr:rowOff>234950</xdr:rowOff>
        </xdr:to>
        <xdr:sp macro="" textlink="">
          <xdr:nvSpPr>
            <xdr:cNvPr id="145416" name="Check Box 8" hidden="1">
              <a:extLst>
                <a:ext uri="{63B3BB69-23CF-44E3-9099-C40C66FF867C}">
                  <a14:compatExt spid="_x0000_s145416"/>
                </a:ext>
                <a:ext uri="{FF2B5EF4-FFF2-40B4-BE49-F238E27FC236}">
                  <a16:creationId xmlns:a16="http://schemas.microsoft.com/office/drawing/2014/main" id="{00000000-0008-0000-0A00-0000083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368300</xdr:colOff>
          <xdr:row>7</xdr:row>
          <xdr:rowOff>184150</xdr:rowOff>
        </xdr:from>
        <xdr:to>
          <xdr:col>2</xdr:col>
          <xdr:colOff>603250</xdr:colOff>
          <xdr:row>9</xdr:row>
          <xdr:rowOff>6350</xdr:rowOff>
        </xdr:to>
        <xdr:sp macro="" textlink="">
          <xdr:nvSpPr>
            <xdr:cNvPr id="180225" name="Check Box 1" hidden="1">
              <a:extLst>
                <a:ext uri="{63B3BB69-23CF-44E3-9099-C40C66FF867C}">
                  <a14:compatExt spid="_x0000_s180225"/>
                </a:ext>
                <a:ext uri="{FF2B5EF4-FFF2-40B4-BE49-F238E27FC236}">
                  <a16:creationId xmlns:a16="http://schemas.microsoft.com/office/drawing/2014/main" id="{00000000-0008-0000-0B00-000001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215900</xdr:colOff>
          <xdr:row>7</xdr:row>
          <xdr:rowOff>190500</xdr:rowOff>
        </xdr:from>
        <xdr:to>
          <xdr:col>5</xdr:col>
          <xdr:colOff>520700</xdr:colOff>
          <xdr:row>9</xdr:row>
          <xdr:rowOff>6350</xdr:rowOff>
        </xdr:to>
        <xdr:sp macro="" textlink="">
          <xdr:nvSpPr>
            <xdr:cNvPr id="180226" name="Check Box 2" hidden="1">
              <a:extLst>
                <a:ext uri="{63B3BB69-23CF-44E3-9099-C40C66FF867C}">
                  <a14:compatExt spid="_x0000_s180226"/>
                </a:ext>
                <a:ext uri="{FF2B5EF4-FFF2-40B4-BE49-F238E27FC236}">
                  <a16:creationId xmlns:a16="http://schemas.microsoft.com/office/drawing/2014/main" id="{00000000-0008-0000-0B00-000002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368300</xdr:colOff>
          <xdr:row>10</xdr:row>
          <xdr:rowOff>184150</xdr:rowOff>
        </xdr:from>
        <xdr:to>
          <xdr:col>2</xdr:col>
          <xdr:colOff>603250</xdr:colOff>
          <xdr:row>12</xdr:row>
          <xdr:rowOff>6350</xdr:rowOff>
        </xdr:to>
        <xdr:sp macro="" textlink="">
          <xdr:nvSpPr>
            <xdr:cNvPr id="180227" name="Check Box 3" hidden="1">
              <a:extLst>
                <a:ext uri="{63B3BB69-23CF-44E3-9099-C40C66FF867C}">
                  <a14:compatExt spid="_x0000_s180227"/>
                </a:ext>
                <a:ext uri="{FF2B5EF4-FFF2-40B4-BE49-F238E27FC236}">
                  <a16:creationId xmlns:a16="http://schemas.microsoft.com/office/drawing/2014/main" id="{00000000-0008-0000-0B00-000003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215900</xdr:colOff>
          <xdr:row>10</xdr:row>
          <xdr:rowOff>190500</xdr:rowOff>
        </xdr:from>
        <xdr:to>
          <xdr:col>5</xdr:col>
          <xdr:colOff>520700</xdr:colOff>
          <xdr:row>12</xdr:row>
          <xdr:rowOff>6350</xdr:rowOff>
        </xdr:to>
        <xdr:sp macro="" textlink="">
          <xdr:nvSpPr>
            <xdr:cNvPr id="180228" name="Check Box 4" hidden="1">
              <a:extLst>
                <a:ext uri="{63B3BB69-23CF-44E3-9099-C40C66FF867C}">
                  <a14:compatExt spid="_x0000_s180228"/>
                </a:ext>
                <a:ext uri="{FF2B5EF4-FFF2-40B4-BE49-F238E27FC236}">
                  <a16:creationId xmlns:a16="http://schemas.microsoft.com/office/drawing/2014/main" id="{00000000-0008-0000-0B00-000004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368300</xdr:colOff>
          <xdr:row>13</xdr:row>
          <xdr:rowOff>184150</xdr:rowOff>
        </xdr:from>
        <xdr:to>
          <xdr:col>2</xdr:col>
          <xdr:colOff>603250</xdr:colOff>
          <xdr:row>14</xdr:row>
          <xdr:rowOff>209550</xdr:rowOff>
        </xdr:to>
        <xdr:sp macro="" textlink="">
          <xdr:nvSpPr>
            <xdr:cNvPr id="180229" name="Check Box 5" hidden="1">
              <a:extLst>
                <a:ext uri="{63B3BB69-23CF-44E3-9099-C40C66FF867C}">
                  <a14:compatExt spid="_x0000_s180229"/>
                </a:ext>
                <a:ext uri="{FF2B5EF4-FFF2-40B4-BE49-F238E27FC236}">
                  <a16:creationId xmlns:a16="http://schemas.microsoft.com/office/drawing/2014/main" id="{00000000-0008-0000-0B00-000005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215900</xdr:colOff>
          <xdr:row>13</xdr:row>
          <xdr:rowOff>190500</xdr:rowOff>
        </xdr:from>
        <xdr:to>
          <xdr:col>5</xdr:col>
          <xdr:colOff>520700</xdr:colOff>
          <xdr:row>14</xdr:row>
          <xdr:rowOff>209550</xdr:rowOff>
        </xdr:to>
        <xdr:sp macro="" textlink="">
          <xdr:nvSpPr>
            <xdr:cNvPr id="180230" name="Check Box 6" hidden="1">
              <a:extLst>
                <a:ext uri="{63B3BB69-23CF-44E3-9099-C40C66FF867C}">
                  <a14:compatExt spid="_x0000_s180230"/>
                </a:ext>
                <a:ext uri="{FF2B5EF4-FFF2-40B4-BE49-F238E27FC236}">
                  <a16:creationId xmlns:a16="http://schemas.microsoft.com/office/drawing/2014/main" id="{00000000-0008-0000-0B00-000006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33</xdr:row>
          <xdr:rowOff>0</xdr:rowOff>
        </xdr:from>
        <xdr:to>
          <xdr:col>5</xdr:col>
          <xdr:colOff>228600</xdr:colOff>
          <xdr:row>34</xdr:row>
          <xdr:rowOff>25400</xdr:rowOff>
        </xdr:to>
        <xdr:sp macro="" textlink="">
          <xdr:nvSpPr>
            <xdr:cNvPr id="180231" name="Check Box 7" hidden="1">
              <a:extLst>
                <a:ext uri="{63B3BB69-23CF-44E3-9099-C40C66FF867C}">
                  <a14:compatExt spid="_x0000_s180231"/>
                </a:ext>
                <a:ext uri="{FF2B5EF4-FFF2-40B4-BE49-F238E27FC236}">
                  <a16:creationId xmlns:a16="http://schemas.microsoft.com/office/drawing/2014/main" id="{00000000-0008-0000-0B00-000007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33</xdr:row>
          <xdr:rowOff>152400</xdr:rowOff>
        </xdr:from>
        <xdr:to>
          <xdr:col>5</xdr:col>
          <xdr:colOff>228600</xdr:colOff>
          <xdr:row>34</xdr:row>
          <xdr:rowOff>177800</xdr:rowOff>
        </xdr:to>
        <xdr:sp macro="" textlink="">
          <xdr:nvSpPr>
            <xdr:cNvPr id="180232" name="Check Box 8" hidden="1">
              <a:extLst>
                <a:ext uri="{63B3BB69-23CF-44E3-9099-C40C66FF867C}">
                  <a14:compatExt spid="_x0000_s180232"/>
                </a:ext>
                <a:ext uri="{FF2B5EF4-FFF2-40B4-BE49-F238E27FC236}">
                  <a16:creationId xmlns:a16="http://schemas.microsoft.com/office/drawing/2014/main" id="{00000000-0008-0000-0B00-000008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34</xdr:row>
          <xdr:rowOff>152400</xdr:rowOff>
        </xdr:from>
        <xdr:to>
          <xdr:col>5</xdr:col>
          <xdr:colOff>228600</xdr:colOff>
          <xdr:row>35</xdr:row>
          <xdr:rowOff>177800</xdr:rowOff>
        </xdr:to>
        <xdr:sp macro="" textlink="">
          <xdr:nvSpPr>
            <xdr:cNvPr id="180233" name="Check Box 9" hidden="1">
              <a:extLst>
                <a:ext uri="{63B3BB69-23CF-44E3-9099-C40C66FF867C}">
                  <a14:compatExt spid="_x0000_s180233"/>
                </a:ext>
                <a:ext uri="{FF2B5EF4-FFF2-40B4-BE49-F238E27FC236}">
                  <a16:creationId xmlns:a16="http://schemas.microsoft.com/office/drawing/2014/main" id="{00000000-0008-0000-0B00-000009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35</xdr:row>
          <xdr:rowOff>152400</xdr:rowOff>
        </xdr:from>
        <xdr:to>
          <xdr:col>5</xdr:col>
          <xdr:colOff>228600</xdr:colOff>
          <xdr:row>36</xdr:row>
          <xdr:rowOff>177800</xdr:rowOff>
        </xdr:to>
        <xdr:sp macro="" textlink="">
          <xdr:nvSpPr>
            <xdr:cNvPr id="180234" name="Check Box 10" hidden="1">
              <a:extLst>
                <a:ext uri="{63B3BB69-23CF-44E3-9099-C40C66FF867C}">
                  <a14:compatExt spid="_x0000_s180234"/>
                </a:ext>
                <a:ext uri="{FF2B5EF4-FFF2-40B4-BE49-F238E27FC236}">
                  <a16:creationId xmlns:a16="http://schemas.microsoft.com/office/drawing/2014/main" id="{00000000-0008-0000-0B00-00000A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36</xdr:row>
          <xdr:rowOff>152400</xdr:rowOff>
        </xdr:from>
        <xdr:to>
          <xdr:col>5</xdr:col>
          <xdr:colOff>228600</xdr:colOff>
          <xdr:row>37</xdr:row>
          <xdr:rowOff>177800</xdr:rowOff>
        </xdr:to>
        <xdr:sp macro="" textlink="">
          <xdr:nvSpPr>
            <xdr:cNvPr id="180235" name="Check Box 11" hidden="1">
              <a:extLst>
                <a:ext uri="{63B3BB69-23CF-44E3-9099-C40C66FF867C}">
                  <a14:compatExt spid="_x0000_s180235"/>
                </a:ext>
                <a:ext uri="{FF2B5EF4-FFF2-40B4-BE49-F238E27FC236}">
                  <a16:creationId xmlns:a16="http://schemas.microsoft.com/office/drawing/2014/main" id="{00000000-0008-0000-0B00-00000B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37</xdr:row>
          <xdr:rowOff>152400</xdr:rowOff>
        </xdr:from>
        <xdr:to>
          <xdr:col>5</xdr:col>
          <xdr:colOff>228600</xdr:colOff>
          <xdr:row>38</xdr:row>
          <xdr:rowOff>177800</xdr:rowOff>
        </xdr:to>
        <xdr:sp macro="" textlink="">
          <xdr:nvSpPr>
            <xdr:cNvPr id="180236" name="Check Box 12" hidden="1">
              <a:extLst>
                <a:ext uri="{63B3BB69-23CF-44E3-9099-C40C66FF867C}">
                  <a14:compatExt spid="_x0000_s180236"/>
                </a:ext>
                <a:ext uri="{FF2B5EF4-FFF2-40B4-BE49-F238E27FC236}">
                  <a16:creationId xmlns:a16="http://schemas.microsoft.com/office/drawing/2014/main" id="{00000000-0008-0000-0B00-00000C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38</xdr:row>
          <xdr:rowOff>152400</xdr:rowOff>
        </xdr:from>
        <xdr:to>
          <xdr:col>5</xdr:col>
          <xdr:colOff>228600</xdr:colOff>
          <xdr:row>39</xdr:row>
          <xdr:rowOff>177800</xdr:rowOff>
        </xdr:to>
        <xdr:sp macro="" textlink="">
          <xdr:nvSpPr>
            <xdr:cNvPr id="180237" name="Check Box 13" hidden="1">
              <a:extLst>
                <a:ext uri="{63B3BB69-23CF-44E3-9099-C40C66FF867C}">
                  <a14:compatExt spid="_x0000_s180237"/>
                </a:ext>
                <a:ext uri="{FF2B5EF4-FFF2-40B4-BE49-F238E27FC236}">
                  <a16:creationId xmlns:a16="http://schemas.microsoft.com/office/drawing/2014/main" id="{00000000-0008-0000-0B00-00000D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39</xdr:row>
          <xdr:rowOff>152400</xdr:rowOff>
        </xdr:from>
        <xdr:to>
          <xdr:col>5</xdr:col>
          <xdr:colOff>228600</xdr:colOff>
          <xdr:row>40</xdr:row>
          <xdr:rowOff>177800</xdr:rowOff>
        </xdr:to>
        <xdr:sp macro="" textlink="">
          <xdr:nvSpPr>
            <xdr:cNvPr id="180238" name="Check Box 14" hidden="1">
              <a:extLst>
                <a:ext uri="{63B3BB69-23CF-44E3-9099-C40C66FF867C}">
                  <a14:compatExt spid="_x0000_s180238"/>
                </a:ext>
                <a:ext uri="{FF2B5EF4-FFF2-40B4-BE49-F238E27FC236}">
                  <a16:creationId xmlns:a16="http://schemas.microsoft.com/office/drawing/2014/main" id="{00000000-0008-0000-0B00-00000E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40</xdr:row>
          <xdr:rowOff>152400</xdr:rowOff>
        </xdr:from>
        <xdr:to>
          <xdr:col>5</xdr:col>
          <xdr:colOff>228600</xdr:colOff>
          <xdr:row>41</xdr:row>
          <xdr:rowOff>177800</xdr:rowOff>
        </xdr:to>
        <xdr:sp macro="" textlink="">
          <xdr:nvSpPr>
            <xdr:cNvPr id="180239" name="Check Box 15" hidden="1">
              <a:extLst>
                <a:ext uri="{63B3BB69-23CF-44E3-9099-C40C66FF867C}">
                  <a14:compatExt spid="_x0000_s180239"/>
                </a:ext>
                <a:ext uri="{FF2B5EF4-FFF2-40B4-BE49-F238E27FC236}">
                  <a16:creationId xmlns:a16="http://schemas.microsoft.com/office/drawing/2014/main" id="{00000000-0008-0000-0B00-00000F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368300</xdr:colOff>
          <xdr:row>49</xdr:row>
          <xdr:rowOff>184150</xdr:rowOff>
        </xdr:from>
        <xdr:to>
          <xdr:col>2</xdr:col>
          <xdr:colOff>603250</xdr:colOff>
          <xdr:row>51</xdr:row>
          <xdr:rowOff>6350</xdr:rowOff>
        </xdr:to>
        <xdr:sp macro="" textlink="">
          <xdr:nvSpPr>
            <xdr:cNvPr id="180242" name="Check Box 18" hidden="1">
              <a:extLst>
                <a:ext uri="{63B3BB69-23CF-44E3-9099-C40C66FF867C}">
                  <a14:compatExt spid="_x0000_s180242"/>
                </a:ext>
                <a:ext uri="{FF2B5EF4-FFF2-40B4-BE49-F238E27FC236}">
                  <a16:creationId xmlns:a16="http://schemas.microsoft.com/office/drawing/2014/main" id="{00000000-0008-0000-0B00-000012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222250</xdr:colOff>
          <xdr:row>49</xdr:row>
          <xdr:rowOff>190500</xdr:rowOff>
        </xdr:from>
        <xdr:to>
          <xdr:col>6</xdr:col>
          <xdr:colOff>234950</xdr:colOff>
          <xdr:row>50</xdr:row>
          <xdr:rowOff>177800</xdr:rowOff>
        </xdr:to>
        <xdr:sp macro="" textlink="">
          <xdr:nvSpPr>
            <xdr:cNvPr id="180243" name="Check Box 19" hidden="1">
              <a:extLst>
                <a:ext uri="{63B3BB69-23CF-44E3-9099-C40C66FF867C}">
                  <a14:compatExt spid="_x0000_s180243"/>
                </a:ext>
                <a:ext uri="{FF2B5EF4-FFF2-40B4-BE49-F238E27FC236}">
                  <a16:creationId xmlns:a16="http://schemas.microsoft.com/office/drawing/2014/main" id="{00000000-0008-0000-0B00-000013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368300</xdr:colOff>
          <xdr:row>52</xdr:row>
          <xdr:rowOff>184150</xdr:rowOff>
        </xdr:from>
        <xdr:to>
          <xdr:col>2</xdr:col>
          <xdr:colOff>603250</xdr:colOff>
          <xdr:row>54</xdr:row>
          <xdr:rowOff>6350</xdr:rowOff>
        </xdr:to>
        <xdr:sp macro="" textlink="">
          <xdr:nvSpPr>
            <xdr:cNvPr id="180244" name="Check Box 20" hidden="1">
              <a:extLst>
                <a:ext uri="{63B3BB69-23CF-44E3-9099-C40C66FF867C}">
                  <a14:compatExt spid="_x0000_s180244"/>
                </a:ext>
                <a:ext uri="{FF2B5EF4-FFF2-40B4-BE49-F238E27FC236}">
                  <a16:creationId xmlns:a16="http://schemas.microsoft.com/office/drawing/2014/main" id="{00000000-0008-0000-0B00-000014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215900</xdr:colOff>
          <xdr:row>52</xdr:row>
          <xdr:rowOff>190500</xdr:rowOff>
        </xdr:from>
        <xdr:to>
          <xdr:col>5</xdr:col>
          <xdr:colOff>520700</xdr:colOff>
          <xdr:row>54</xdr:row>
          <xdr:rowOff>6350</xdr:rowOff>
        </xdr:to>
        <xdr:sp macro="" textlink="">
          <xdr:nvSpPr>
            <xdr:cNvPr id="180245" name="Check Box 21" hidden="1">
              <a:extLst>
                <a:ext uri="{63B3BB69-23CF-44E3-9099-C40C66FF867C}">
                  <a14:compatExt spid="_x0000_s180245"/>
                </a:ext>
                <a:ext uri="{FF2B5EF4-FFF2-40B4-BE49-F238E27FC236}">
                  <a16:creationId xmlns:a16="http://schemas.microsoft.com/office/drawing/2014/main" id="{00000000-0008-0000-0B00-000015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368300</xdr:colOff>
          <xdr:row>55</xdr:row>
          <xdr:rowOff>184150</xdr:rowOff>
        </xdr:from>
        <xdr:to>
          <xdr:col>2</xdr:col>
          <xdr:colOff>603250</xdr:colOff>
          <xdr:row>56</xdr:row>
          <xdr:rowOff>209550</xdr:rowOff>
        </xdr:to>
        <xdr:sp macro="" textlink="">
          <xdr:nvSpPr>
            <xdr:cNvPr id="180246" name="Check Box 22" hidden="1">
              <a:extLst>
                <a:ext uri="{63B3BB69-23CF-44E3-9099-C40C66FF867C}">
                  <a14:compatExt spid="_x0000_s180246"/>
                </a:ext>
                <a:ext uri="{FF2B5EF4-FFF2-40B4-BE49-F238E27FC236}">
                  <a16:creationId xmlns:a16="http://schemas.microsoft.com/office/drawing/2014/main" id="{00000000-0008-0000-0B00-000016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215900</xdr:colOff>
          <xdr:row>55</xdr:row>
          <xdr:rowOff>190500</xdr:rowOff>
        </xdr:from>
        <xdr:to>
          <xdr:col>5</xdr:col>
          <xdr:colOff>520700</xdr:colOff>
          <xdr:row>56</xdr:row>
          <xdr:rowOff>209550</xdr:rowOff>
        </xdr:to>
        <xdr:sp macro="" textlink="">
          <xdr:nvSpPr>
            <xdr:cNvPr id="180247" name="Check Box 23" hidden="1">
              <a:extLst>
                <a:ext uri="{63B3BB69-23CF-44E3-9099-C40C66FF867C}">
                  <a14:compatExt spid="_x0000_s180247"/>
                </a:ext>
                <a:ext uri="{FF2B5EF4-FFF2-40B4-BE49-F238E27FC236}">
                  <a16:creationId xmlns:a16="http://schemas.microsoft.com/office/drawing/2014/main" id="{00000000-0008-0000-0B00-000017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74</xdr:row>
          <xdr:rowOff>152400</xdr:rowOff>
        </xdr:from>
        <xdr:to>
          <xdr:col>5</xdr:col>
          <xdr:colOff>228600</xdr:colOff>
          <xdr:row>76</xdr:row>
          <xdr:rowOff>12700</xdr:rowOff>
        </xdr:to>
        <xdr:sp macro="" textlink="">
          <xdr:nvSpPr>
            <xdr:cNvPr id="180248" name="Check Box 24" hidden="1">
              <a:extLst>
                <a:ext uri="{63B3BB69-23CF-44E3-9099-C40C66FF867C}">
                  <a14:compatExt spid="_x0000_s180248"/>
                </a:ext>
                <a:ext uri="{FF2B5EF4-FFF2-40B4-BE49-F238E27FC236}">
                  <a16:creationId xmlns:a16="http://schemas.microsoft.com/office/drawing/2014/main" id="{00000000-0008-0000-0B00-000018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75</xdr:row>
          <xdr:rowOff>152400</xdr:rowOff>
        </xdr:from>
        <xdr:to>
          <xdr:col>5</xdr:col>
          <xdr:colOff>228600</xdr:colOff>
          <xdr:row>76</xdr:row>
          <xdr:rowOff>177800</xdr:rowOff>
        </xdr:to>
        <xdr:sp macro="" textlink="">
          <xdr:nvSpPr>
            <xdr:cNvPr id="180249" name="Check Box 25" hidden="1">
              <a:extLst>
                <a:ext uri="{63B3BB69-23CF-44E3-9099-C40C66FF867C}">
                  <a14:compatExt spid="_x0000_s180249"/>
                </a:ext>
                <a:ext uri="{FF2B5EF4-FFF2-40B4-BE49-F238E27FC236}">
                  <a16:creationId xmlns:a16="http://schemas.microsoft.com/office/drawing/2014/main" id="{00000000-0008-0000-0B00-000019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76</xdr:row>
          <xdr:rowOff>152400</xdr:rowOff>
        </xdr:from>
        <xdr:to>
          <xdr:col>5</xdr:col>
          <xdr:colOff>228600</xdr:colOff>
          <xdr:row>77</xdr:row>
          <xdr:rowOff>177800</xdr:rowOff>
        </xdr:to>
        <xdr:sp macro="" textlink="">
          <xdr:nvSpPr>
            <xdr:cNvPr id="180250" name="Check Box 26" hidden="1">
              <a:extLst>
                <a:ext uri="{63B3BB69-23CF-44E3-9099-C40C66FF867C}">
                  <a14:compatExt spid="_x0000_s180250"/>
                </a:ext>
                <a:ext uri="{FF2B5EF4-FFF2-40B4-BE49-F238E27FC236}">
                  <a16:creationId xmlns:a16="http://schemas.microsoft.com/office/drawing/2014/main" id="{00000000-0008-0000-0B00-00001A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77</xdr:row>
          <xdr:rowOff>152400</xdr:rowOff>
        </xdr:from>
        <xdr:to>
          <xdr:col>5</xdr:col>
          <xdr:colOff>228600</xdr:colOff>
          <xdr:row>78</xdr:row>
          <xdr:rowOff>177800</xdr:rowOff>
        </xdr:to>
        <xdr:sp macro="" textlink="">
          <xdr:nvSpPr>
            <xdr:cNvPr id="180251" name="Check Box 27" hidden="1">
              <a:extLst>
                <a:ext uri="{63B3BB69-23CF-44E3-9099-C40C66FF867C}">
                  <a14:compatExt spid="_x0000_s180251"/>
                </a:ext>
                <a:ext uri="{FF2B5EF4-FFF2-40B4-BE49-F238E27FC236}">
                  <a16:creationId xmlns:a16="http://schemas.microsoft.com/office/drawing/2014/main" id="{00000000-0008-0000-0B00-00001B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78</xdr:row>
          <xdr:rowOff>152400</xdr:rowOff>
        </xdr:from>
        <xdr:to>
          <xdr:col>5</xdr:col>
          <xdr:colOff>228600</xdr:colOff>
          <xdr:row>79</xdr:row>
          <xdr:rowOff>177800</xdr:rowOff>
        </xdr:to>
        <xdr:sp macro="" textlink="">
          <xdr:nvSpPr>
            <xdr:cNvPr id="180252" name="Check Box 28" hidden="1">
              <a:extLst>
                <a:ext uri="{63B3BB69-23CF-44E3-9099-C40C66FF867C}">
                  <a14:compatExt spid="_x0000_s180252"/>
                </a:ext>
                <a:ext uri="{FF2B5EF4-FFF2-40B4-BE49-F238E27FC236}">
                  <a16:creationId xmlns:a16="http://schemas.microsoft.com/office/drawing/2014/main" id="{00000000-0008-0000-0B00-00001C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79</xdr:row>
          <xdr:rowOff>152400</xdr:rowOff>
        </xdr:from>
        <xdr:to>
          <xdr:col>5</xdr:col>
          <xdr:colOff>228600</xdr:colOff>
          <xdr:row>80</xdr:row>
          <xdr:rowOff>177800</xdr:rowOff>
        </xdr:to>
        <xdr:sp macro="" textlink="">
          <xdr:nvSpPr>
            <xdr:cNvPr id="180253" name="Check Box 29" hidden="1">
              <a:extLst>
                <a:ext uri="{63B3BB69-23CF-44E3-9099-C40C66FF867C}">
                  <a14:compatExt spid="_x0000_s180253"/>
                </a:ext>
                <a:ext uri="{FF2B5EF4-FFF2-40B4-BE49-F238E27FC236}">
                  <a16:creationId xmlns:a16="http://schemas.microsoft.com/office/drawing/2014/main" id="{00000000-0008-0000-0B00-00001D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80</xdr:row>
          <xdr:rowOff>152400</xdr:rowOff>
        </xdr:from>
        <xdr:to>
          <xdr:col>5</xdr:col>
          <xdr:colOff>228600</xdr:colOff>
          <xdr:row>81</xdr:row>
          <xdr:rowOff>177800</xdr:rowOff>
        </xdr:to>
        <xdr:sp macro="" textlink="">
          <xdr:nvSpPr>
            <xdr:cNvPr id="180254" name="Check Box 30" hidden="1">
              <a:extLst>
                <a:ext uri="{63B3BB69-23CF-44E3-9099-C40C66FF867C}">
                  <a14:compatExt spid="_x0000_s180254"/>
                </a:ext>
                <a:ext uri="{FF2B5EF4-FFF2-40B4-BE49-F238E27FC236}">
                  <a16:creationId xmlns:a16="http://schemas.microsoft.com/office/drawing/2014/main" id="{00000000-0008-0000-0B00-00001E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81</xdr:row>
          <xdr:rowOff>152400</xdr:rowOff>
        </xdr:from>
        <xdr:to>
          <xdr:col>5</xdr:col>
          <xdr:colOff>228600</xdr:colOff>
          <xdr:row>82</xdr:row>
          <xdr:rowOff>177800</xdr:rowOff>
        </xdr:to>
        <xdr:sp macro="" textlink="">
          <xdr:nvSpPr>
            <xdr:cNvPr id="180255" name="Check Box 31" hidden="1">
              <a:extLst>
                <a:ext uri="{63B3BB69-23CF-44E3-9099-C40C66FF867C}">
                  <a14:compatExt spid="_x0000_s180255"/>
                </a:ext>
                <a:ext uri="{FF2B5EF4-FFF2-40B4-BE49-F238E27FC236}">
                  <a16:creationId xmlns:a16="http://schemas.microsoft.com/office/drawing/2014/main" id="{00000000-0008-0000-0B00-00001F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82</xdr:row>
          <xdr:rowOff>152400</xdr:rowOff>
        </xdr:from>
        <xdr:to>
          <xdr:col>5</xdr:col>
          <xdr:colOff>228600</xdr:colOff>
          <xdr:row>83</xdr:row>
          <xdr:rowOff>177800</xdr:rowOff>
        </xdr:to>
        <xdr:sp macro="" textlink="">
          <xdr:nvSpPr>
            <xdr:cNvPr id="180256" name="Check Box 32" hidden="1">
              <a:extLst>
                <a:ext uri="{63B3BB69-23CF-44E3-9099-C40C66FF867C}">
                  <a14:compatExt spid="_x0000_s180256"/>
                </a:ext>
                <a:ext uri="{FF2B5EF4-FFF2-40B4-BE49-F238E27FC236}">
                  <a16:creationId xmlns:a16="http://schemas.microsoft.com/office/drawing/2014/main" id="{00000000-0008-0000-0B00-000020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368300</xdr:colOff>
          <xdr:row>91</xdr:row>
          <xdr:rowOff>184150</xdr:rowOff>
        </xdr:from>
        <xdr:to>
          <xdr:col>2</xdr:col>
          <xdr:colOff>603250</xdr:colOff>
          <xdr:row>93</xdr:row>
          <xdr:rowOff>6350</xdr:rowOff>
        </xdr:to>
        <xdr:sp macro="" textlink="">
          <xdr:nvSpPr>
            <xdr:cNvPr id="180259" name="Check Box 35" hidden="1">
              <a:extLst>
                <a:ext uri="{63B3BB69-23CF-44E3-9099-C40C66FF867C}">
                  <a14:compatExt spid="_x0000_s180259"/>
                </a:ext>
                <a:ext uri="{FF2B5EF4-FFF2-40B4-BE49-F238E27FC236}">
                  <a16:creationId xmlns:a16="http://schemas.microsoft.com/office/drawing/2014/main" id="{00000000-0008-0000-0B00-000023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215900</xdr:colOff>
          <xdr:row>91</xdr:row>
          <xdr:rowOff>190500</xdr:rowOff>
        </xdr:from>
        <xdr:to>
          <xdr:col>5</xdr:col>
          <xdr:colOff>520700</xdr:colOff>
          <xdr:row>93</xdr:row>
          <xdr:rowOff>6350</xdr:rowOff>
        </xdr:to>
        <xdr:sp macro="" textlink="">
          <xdr:nvSpPr>
            <xdr:cNvPr id="180260" name="Check Box 36" hidden="1">
              <a:extLst>
                <a:ext uri="{63B3BB69-23CF-44E3-9099-C40C66FF867C}">
                  <a14:compatExt spid="_x0000_s180260"/>
                </a:ext>
                <a:ext uri="{FF2B5EF4-FFF2-40B4-BE49-F238E27FC236}">
                  <a16:creationId xmlns:a16="http://schemas.microsoft.com/office/drawing/2014/main" id="{00000000-0008-0000-0B00-000024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368300</xdr:colOff>
          <xdr:row>94</xdr:row>
          <xdr:rowOff>184150</xdr:rowOff>
        </xdr:from>
        <xdr:to>
          <xdr:col>2</xdr:col>
          <xdr:colOff>603250</xdr:colOff>
          <xdr:row>96</xdr:row>
          <xdr:rowOff>6350</xdr:rowOff>
        </xdr:to>
        <xdr:sp macro="" textlink="">
          <xdr:nvSpPr>
            <xdr:cNvPr id="180261" name="Check Box 37" hidden="1">
              <a:extLst>
                <a:ext uri="{63B3BB69-23CF-44E3-9099-C40C66FF867C}">
                  <a14:compatExt spid="_x0000_s180261"/>
                </a:ext>
                <a:ext uri="{FF2B5EF4-FFF2-40B4-BE49-F238E27FC236}">
                  <a16:creationId xmlns:a16="http://schemas.microsoft.com/office/drawing/2014/main" id="{00000000-0008-0000-0B00-000025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215900</xdr:colOff>
          <xdr:row>94</xdr:row>
          <xdr:rowOff>190500</xdr:rowOff>
        </xdr:from>
        <xdr:to>
          <xdr:col>5</xdr:col>
          <xdr:colOff>520700</xdr:colOff>
          <xdr:row>96</xdr:row>
          <xdr:rowOff>6350</xdr:rowOff>
        </xdr:to>
        <xdr:sp macro="" textlink="">
          <xdr:nvSpPr>
            <xdr:cNvPr id="180262" name="Check Box 38" hidden="1">
              <a:extLst>
                <a:ext uri="{63B3BB69-23CF-44E3-9099-C40C66FF867C}">
                  <a14:compatExt spid="_x0000_s180262"/>
                </a:ext>
                <a:ext uri="{FF2B5EF4-FFF2-40B4-BE49-F238E27FC236}">
                  <a16:creationId xmlns:a16="http://schemas.microsoft.com/office/drawing/2014/main" id="{00000000-0008-0000-0B00-000026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368300</xdr:colOff>
          <xdr:row>97</xdr:row>
          <xdr:rowOff>184150</xdr:rowOff>
        </xdr:from>
        <xdr:to>
          <xdr:col>2</xdr:col>
          <xdr:colOff>603250</xdr:colOff>
          <xdr:row>98</xdr:row>
          <xdr:rowOff>209550</xdr:rowOff>
        </xdr:to>
        <xdr:sp macro="" textlink="">
          <xdr:nvSpPr>
            <xdr:cNvPr id="180263" name="Check Box 39" hidden="1">
              <a:extLst>
                <a:ext uri="{63B3BB69-23CF-44E3-9099-C40C66FF867C}">
                  <a14:compatExt spid="_x0000_s180263"/>
                </a:ext>
                <a:ext uri="{FF2B5EF4-FFF2-40B4-BE49-F238E27FC236}">
                  <a16:creationId xmlns:a16="http://schemas.microsoft.com/office/drawing/2014/main" id="{00000000-0008-0000-0B00-000027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215900</xdr:colOff>
          <xdr:row>97</xdr:row>
          <xdr:rowOff>190500</xdr:rowOff>
        </xdr:from>
        <xdr:to>
          <xdr:col>5</xdr:col>
          <xdr:colOff>520700</xdr:colOff>
          <xdr:row>98</xdr:row>
          <xdr:rowOff>209550</xdr:rowOff>
        </xdr:to>
        <xdr:sp macro="" textlink="">
          <xdr:nvSpPr>
            <xdr:cNvPr id="180264" name="Check Box 40" hidden="1">
              <a:extLst>
                <a:ext uri="{63B3BB69-23CF-44E3-9099-C40C66FF867C}">
                  <a14:compatExt spid="_x0000_s180264"/>
                </a:ext>
                <a:ext uri="{FF2B5EF4-FFF2-40B4-BE49-F238E27FC236}">
                  <a16:creationId xmlns:a16="http://schemas.microsoft.com/office/drawing/2014/main" id="{00000000-0008-0000-0B00-000028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116</xdr:row>
          <xdr:rowOff>152400</xdr:rowOff>
        </xdr:from>
        <xdr:to>
          <xdr:col>5</xdr:col>
          <xdr:colOff>228600</xdr:colOff>
          <xdr:row>117</xdr:row>
          <xdr:rowOff>196850</xdr:rowOff>
        </xdr:to>
        <xdr:sp macro="" textlink="">
          <xdr:nvSpPr>
            <xdr:cNvPr id="180265" name="Check Box 41" hidden="1">
              <a:extLst>
                <a:ext uri="{63B3BB69-23CF-44E3-9099-C40C66FF867C}">
                  <a14:compatExt spid="_x0000_s180265"/>
                </a:ext>
                <a:ext uri="{FF2B5EF4-FFF2-40B4-BE49-F238E27FC236}">
                  <a16:creationId xmlns:a16="http://schemas.microsoft.com/office/drawing/2014/main" id="{00000000-0008-0000-0B00-000029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117</xdr:row>
          <xdr:rowOff>152400</xdr:rowOff>
        </xdr:from>
        <xdr:to>
          <xdr:col>5</xdr:col>
          <xdr:colOff>228600</xdr:colOff>
          <xdr:row>118</xdr:row>
          <xdr:rowOff>177800</xdr:rowOff>
        </xdr:to>
        <xdr:sp macro="" textlink="">
          <xdr:nvSpPr>
            <xdr:cNvPr id="180266" name="Check Box 42" hidden="1">
              <a:extLst>
                <a:ext uri="{63B3BB69-23CF-44E3-9099-C40C66FF867C}">
                  <a14:compatExt spid="_x0000_s180266"/>
                </a:ext>
                <a:ext uri="{FF2B5EF4-FFF2-40B4-BE49-F238E27FC236}">
                  <a16:creationId xmlns:a16="http://schemas.microsoft.com/office/drawing/2014/main" id="{00000000-0008-0000-0B00-00002A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118</xdr:row>
          <xdr:rowOff>152400</xdr:rowOff>
        </xdr:from>
        <xdr:to>
          <xdr:col>5</xdr:col>
          <xdr:colOff>228600</xdr:colOff>
          <xdr:row>119</xdr:row>
          <xdr:rowOff>177800</xdr:rowOff>
        </xdr:to>
        <xdr:sp macro="" textlink="">
          <xdr:nvSpPr>
            <xdr:cNvPr id="180267" name="Check Box 43" hidden="1">
              <a:extLst>
                <a:ext uri="{63B3BB69-23CF-44E3-9099-C40C66FF867C}">
                  <a14:compatExt spid="_x0000_s180267"/>
                </a:ext>
                <a:ext uri="{FF2B5EF4-FFF2-40B4-BE49-F238E27FC236}">
                  <a16:creationId xmlns:a16="http://schemas.microsoft.com/office/drawing/2014/main" id="{00000000-0008-0000-0B00-00002B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119</xdr:row>
          <xdr:rowOff>152400</xdr:rowOff>
        </xdr:from>
        <xdr:to>
          <xdr:col>5</xdr:col>
          <xdr:colOff>228600</xdr:colOff>
          <xdr:row>120</xdr:row>
          <xdr:rowOff>177800</xdr:rowOff>
        </xdr:to>
        <xdr:sp macro="" textlink="">
          <xdr:nvSpPr>
            <xdr:cNvPr id="180268" name="Check Box 44" hidden="1">
              <a:extLst>
                <a:ext uri="{63B3BB69-23CF-44E3-9099-C40C66FF867C}">
                  <a14:compatExt spid="_x0000_s180268"/>
                </a:ext>
                <a:ext uri="{FF2B5EF4-FFF2-40B4-BE49-F238E27FC236}">
                  <a16:creationId xmlns:a16="http://schemas.microsoft.com/office/drawing/2014/main" id="{00000000-0008-0000-0B00-00002C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120</xdr:row>
          <xdr:rowOff>152400</xdr:rowOff>
        </xdr:from>
        <xdr:to>
          <xdr:col>5</xdr:col>
          <xdr:colOff>228600</xdr:colOff>
          <xdr:row>121</xdr:row>
          <xdr:rowOff>177800</xdr:rowOff>
        </xdr:to>
        <xdr:sp macro="" textlink="">
          <xdr:nvSpPr>
            <xdr:cNvPr id="180269" name="Check Box 45" hidden="1">
              <a:extLst>
                <a:ext uri="{63B3BB69-23CF-44E3-9099-C40C66FF867C}">
                  <a14:compatExt spid="_x0000_s180269"/>
                </a:ext>
                <a:ext uri="{FF2B5EF4-FFF2-40B4-BE49-F238E27FC236}">
                  <a16:creationId xmlns:a16="http://schemas.microsoft.com/office/drawing/2014/main" id="{00000000-0008-0000-0B00-00002D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121</xdr:row>
          <xdr:rowOff>152400</xdr:rowOff>
        </xdr:from>
        <xdr:to>
          <xdr:col>5</xdr:col>
          <xdr:colOff>228600</xdr:colOff>
          <xdr:row>122</xdr:row>
          <xdr:rowOff>177800</xdr:rowOff>
        </xdr:to>
        <xdr:sp macro="" textlink="">
          <xdr:nvSpPr>
            <xdr:cNvPr id="180270" name="Check Box 46" hidden="1">
              <a:extLst>
                <a:ext uri="{63B3BB69-23CF-44E3-9099-C40C66FF867C}">
                  <a14:compatExt spid="_x0000_s180270"/>
                </a:ext>
                <a:ext uri="{FF2B5EF4-FFF2-40B4-BE49-F238E27FC236}">
                  <a16:creationId xmlns:a16="http://schemas.microsoft.com/office/drawing/2014/main" id="{00000000-0008-0000-0B00-00002E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122</xdr:row>
          <xdr:rowOff>152400</xdr:rowOff>
        </xdr:from>
        <xdr:to>
          <xdr:col>5</xdr:col>
          <xdr:colOff>228600</xdr:colOff>
          <xdr:row>123</xdr:row>
          <xdr:rowOff>177800</xdr:rowOff>
        </xdr:to>
        <xdr:sp macro="" textlink="">
          <xdr:nvSpPr>
            <xdr:cNvPr id="180271" name="Check Box 47" hidden="1">
              <a:extLst>
                <a:ext uri="{63B3BB69-23CF-44E3-9099-C40C66FF867C}">
                  <a14:compatExt spid="_x0000_s180271"/>
                </a:ext>
                <a:ext uri="{FF2B5EF4-FFF2-40B4-BE49-F238E27FC236}">
                  <a16:creationId xmlns:a16="http://schemas.microsoft.com/office/drawing/2014/main" id="{00000000-0008-0000-0B00-00002F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123</xdr:row>
          <xdr:rowOff>152400</xdr:rowOff>
        </xdr:from>
        <xdr:to>
          <xdr:col>5</xdr:col>
          <xdr:colOff>228600</xdr:colOff>
          <xdr:row>124</xdr:row>
          <xdr:rowOff>177800</xdr:rowOff>
        </xdr:to>
        <xdr:sp macro="" textlink="">
          <xdr:nvSpPr>
            <xdr:cNvPr id="180272" name="Check Box 48" hidden="1">
              <a:extLst>
                <a:ext uri="{63B3BB69-23CF-44E3-9099-C40C66FF867C}">
                  <a14:compatExt spid="_x0000_s180272"/>
                </a:ext>
                <a:ext uri="{FF2B5EF4-FFF2-40B4-BE49-F238E27FC236}">
                  <a16:creationId xmlns:a16="http://schemas.microsoft.com/office/drawing/2014/main" id="{00000000-0008-0000-0B00-000030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124</xdr:row>
          <xdr:rowOff>152400</xdr:rowOff>
        </xdr:from>
        <xdr:to>
          <xdr:col>5</xdr:col>
          <xdr:colOff>228600</xdr:colOff>
          <xdr:row>125</xdr:row>
          <xdr:rowOff>177800</xdr:rowOff>
        </xdr:to>
        <xdr:sp macro="" textlink="">
          <xdr:nvSpPr>
            <xdr:cNvPr id="180273" name="Check Box 49" hidden="1">
              <a:extLst>
                <a:ext uri="{63B3BB69-23CF-44E3-9099-C40C66FF867C}">
                  <a14:compatExt spid="_x0000_s180273"/>
                </a:ext>
                <a:ext uri="{FF2B5EF4-FFF2-40B4-BE49-F238E27FC236}">
                  <a16:creationId xmlns:a16="http://schemas.microsoft.com/office/drawing/2014/main" id="{00000000-0008-0000-0B00-000031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368300</xdr:colOff>
          <xdr:row>133</xdr:row>
          <xdr:rowOff>184150</xdr:rowOff>
        </xdr:from>
        <xdr:to>
          <xdr:col>2</xdr:col>
          <xdr:colOff>603250</xdr:colOff>
          <xdr:row>135</xdr:row>
          <xdr:rowOff>6350</xdr:rowOff>
        </xdr:to>
        <xdr:sp macro="" textlink="">
          <xdr:nvSpPr>
            <xdr:cNvPr id="180276" name="Check Box 52" hidden="1">
              <a:extLst>
                <a:ext uri="{63B3BB69-23CF-44E3-9099-C40C66FF867C}">
                  <a14:compatExt spid="_x0000_s180276"/>
                </a:ext>
                <a:ext uri="{FF2B5EF4-FFF2-40B4-BE49-F238E27FC236}">
                  <a16:creationId xmlns:a16="http://schemas.microsoft.com/office/drawing/2014/main" id="{00000000-0008-0000-0B00-000034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215900</xdr:colOff>
          <xdr:row>133</xdr:row>
          <xdr:rowOff>190500</xdr:rowOff>
        </xdr:from>
        <xdr:to>
          <xdr:col>5</xdr:col>
          <xdr:colOff>520700</xdr:colOff>
          <xdr:row>135</xdr:row>
          <xdr:rowOff>6350</xdr:rowOff>
        </xdr:to>
        <xdr:sp macro="" textlink="">
          <xdr:nvSpPr>
            <xdr:cNvPr id="180277" name="Check Box 53" hidden="1">
              <a:extLst>
                <a:ext uri="{63B3BB69-23CF-44E3-9099-C40C66FF867C}">
                  <a14:compatExt spid="_x0000_s180277"/>
                </a:ext>
                <a:ext uri="{FF2B5EF4-FFF2-40B4-BE49-F238E27FC236}">
                  <a16:creationId xmlns:a16="http://schemas.microsoft.com/office/drawing/2014/main" id="{00000000-0008-0000-0B00-000035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368300</xdr:colOff>
          <xdr:row>136</xdr:row>
          <xdr:rowOff>184150</xdr:rowOff>
        </xdr:from>
        <xdr:to>
          <xdr:col>2</xdr:col>
          <xdr:colOff>603250</xdr:colOff>
          <xdr:row>138</xdr:row>
          <xdr:rowOff>6350</xdr:rowOff>
        </xdr:to>
        <xdr:sp macro="" textlink="">
          <xdr:nvSpPr>
            <xdr:cNvPr id="180278" name="Check Box 54" hidden="1">
              <a:extLst>
                <a:ext uri="{63B3BB69-23CF-44E3-9099-C40C66FF867C}">
                  <a14:compatExt spid="_x0000_s180278"/>
                </a:ext>
                <a:ext uri="{FF2B5EF4-FFF2-40B4-BE49-F238E27FC236}">
                  <a16:creationId xmlns:a16="http://schemas.microsoft.com/office/drawing/2014/main" id="{00000000-0008-0000-0B00-000036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215900</xdr:colOff>
          <xdr:row>136</xdr:row>
          <xdr:rowOff>190500</xdr:rowOff>
        </xdr:from>
        <xdr:to>
          <xdr:col>5</xdr:col>
          <xdr:colOff>520700</xdr:colOff>
          <xdr:row>138</xdr:row>
          <xdr:rowOff>6350</xdr:rowOff>
        </xdr:to>
        <xdr:sp macro="" textlink="">
          <xdr:nvSpPr>
            <xdr:cNvPr id="180279" name="Check Box 55" hidden="1">
              <a:extLst>
                <a:ext uri="{63B3BB69-23CF-44E3-9099-C40C66FF867C}">
                  <a14:compatExt spid="_x0000_s180279"/>
                </a:ext>
                <a:ext uri="{FF2B5EF4-FFF2-40B4-BE49-F238E27FC236}">
                  <a16:creationId xmlns:a16="http://schemas.microsoft.com/office/drawing/2014/main" id="{00000000-0008-0000-0B00-000037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368300</xdr:colOff>
          <xdr:row>139</xdr:row>
          <xdr:rowOff>184150</xdr:rowOff>
        </xdr:from>
        <xdr:to>
          <xdr:col>2</xdr:col>
          <xdr:colOff>603250</xdr:colOff>
          <xdr:row>140</xdr:row>
          <xdr:rowOff>209550</xdr:rowOff>
        </xdr:to>
        <xdr:sp macro="" textlink="">
          <xdr:nvSpPr>
            <xdr:cNvPr id="180280" name="Check Box 56" hidden="1">
              <a:extLst>
                <a:ext uri="{63B3BB69-23CF-44E3-9099-C40C66FF867C}">
                  <a14:compatExt spid="_x0000_s180280"/>
                </a:ext>
                <a:ext uri="{FF2B5EF4-FFF2-40B4-BE49-F238E27FC236}">
                  <a16:creationId xmlns:a16="http://schemas.microsoft.com/office/drawing/2014/main" id="{00000000-0008-0000-0B00-000038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215900</xdr:colOff>
          <xdr:row>139</xdr:row>
          <xdr:rowOff>190500</xdr:rowOff>
        </xdr:from>
        <xdr:to>
          <xdr:col>5</xdr:col>
          <xdr:colOff>520700</xdr:colOff>
          <xdr:row>140</xdr:row>
          <xdr:rowOff>209550</xdr:rowOff>
        </xdr:to>
        <xdr:sp macro="" textlink="">
          <xdr:nvSpPr>
            <xdr:cNvPr id="180281" name="Check Box 57" hidden="1">
              <a:extLst>
                <a:ext uri="{63B3BB69-23CF-44E3-9099-C40C66FF867C}">
                  <a14:compatExt spid="_x0000_s180281"/>
                </a:ext>
                <a:ext uri="{FF2B5EF4-FFF2-40B4-BE49-F238E27FC236}">
                  <a16:creationId xmlns:a16="http://schemas.microsoft.com/office/drawing/2014/main" id="{00000000-0008-0000-0B00-000039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158</xdr:row>
          <xdr:rowOff>152400</xdr:rowOff>
        </xdr:from>
        <xdr:to>
          <xdr:col>5</xdr:col>
          <xdr:colOff>228600</xdr:colOff>
          <xdr:row>159</xdr:row>
          <xdr:rowOff>196850</xdr:rowOff>
        </xdr:to>
        <xdr:sp macro="" textlink="">
          <xdr:nvSpPr>
            <xdr:cNvPr id="180282" name="Check Box 58" hidden="1">
              <a:extLst>
                <a:ext uri="{63B3BB69-23CF-44E3-9099-C40C66FF867C}">
                  <a14:compatExt spid="_x0000_s180282"/>
                </a:ext>
                <a:ext uri="{FF2B5EF4-FFF2-40B4-BE49-F238E27FC236}">
                  <a16:creationId xmlns:a16="http://schemas.microsoft.com/office/drawing/2014/main" id="{00000000-0008-0000-0B00-00003A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159</xdr:row>
          <xdr:rowOff>152400</xdr:rowOff>
        </xdr:from>
        <xdr:to>
          <xdr:col>5</xdr:col>
          <xdr:colOff>228600</xdr:colOff>
          <xdr:row>160</xdr:row>
          <xdr:rowOff>177800</xdr:rowOff>
        </xdr:to>
        <xdr:sp macro="" textlink="">
          <xdr:nvSpPr>
            <xdr:cNvPr id="180283" name="Check Box 59" hidden="1">
              <a:extLst>
                <a:ext uri="{63B3BB69-23CF-44E3-9099-C40C66FF867C}">
                  <a14:compatExt spid="_x0000_s180283"/>
                </a:ext>
                <a:ext uri="{FF2B5EF4-FFF2-40B4-BE49-F238E27FC236}">
                  <a16:creationId xmlns:a16="http://schemas.microsoft.com/office/drawing/2014/main" id="{00000000-0008-0000-0B00-00003B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160</xdr:row>
          <xdr:rowOff>152400</xdr:rowOff>
        </xdr:from>
        <xdr:to>
          <xdr:col>5</xdr:col>
          <xdr:colOff>228600</xdr:colOff>
          <xdr:row>161</xdr:row>
          <xdr:rowOff>177800</xdr:rowOff>
        </xdr:to>
        <xdr:sp macro="" textlink="">
          <xdr:nvSpPr>
            <xdr:cNvPr id="180284" name="Check Box 60" hidden="1">
              <a:extLst>
                <a:ext uri="{63B3BB69-23CF-44E3-9099-C40C66FF867C}">
                  <a14:compatExt spid="_x0000_s180284"/>
                </a:ext>
                <a:ext uri="{FF2B5EF4-FFF2-40B4-BE49-F238E27FC236}">
                  <a16:creationId xmlns:a16="http://schemas.microsoft.com/office/drawing/2014/main" id="{00000000-0008-0000-0B00-00003C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161</xdr:row>
          <xdr:rowOff>152400</xdr:rowOff>
        </xdr:from>
        <xdr:to>
          <xdr:col>5</xdr:col>
          <xdr:colOff>228600</xdr:colOff>
          <xdr:row>162</xdr:row>
          <xdr:rowOff>177800</xdr:rowOff>
        </xdr:to>
        <xdr:sp macro="" textlink="">
          <xdr:nvSpPr>
            <xdr:cNvPr id="180285" name="Check Box 61" hidden="1">
              <a:extLst>
                <a:ext uri="{63B3BB69-23CF-44E3-9099-C40C66FF867C}">
                  <a14:compatExt spid="_x0000_s180285"/>
                </a:ext>
                <a:ext uri="{FF2B5EF4-FFF2-40B4-BE49-F238E27FC236}">
                  <a16:creationId xmlns:a16="http://schemas.microsoft.com/office/drawing/2014/main" id="{00000000-0008-0000-0B00-00003D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162</xdr:row>
          <xdr:rowOff>152400</xdr:rowOff>
        </xdr:from>
        <xdr:to>
          <xdr:col>5</xdr:col>
          <xdr:colOff>228600</xdr:colOff>
          <xdr:row>163</xdr:row>
          <xdr:rowOff>177800</xdr:rowOff>
        </xdr:to>
        <xdr:sp macro="" textlink="">
          <xdr:nvSpPr>
            <xdr:cNvPr id="180286" name="Check Box 62" hidden="1">
              <a:extLst>
                <a:ext uri="{63B3BB69-23CF-44E3-9099-C40C66FF867C}">
                  <a14:compatExt spid="_x0000_s180286"/>
                </a:ext>
                <a:ext uri="{FF2B5EF4-FFF2-40B4-BE49-F238E27FC236}">
                  <a16:creationId xmlns:a16="http://schemas.microsoft.com/office/drawing/2014/main" id="{00000000-0008-0000-0B00-00003E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163</xdr:row>
          <xdr:rowOff>152400</xdr:rowOff>
        </xdr:from>
        <xdr:to>
          <xdr:col>5</xdr:col>
          <xdr:colOff>228600</xdr:colOff>
          <xdr:row>164</xdr:row>
          <xdr:rowOff>177800</xdr:rowOff>
        </xdr:to>
        <xdr:sp macro="" textlink="">
          <xdr:nvSpPr>
            <xdr:cNvPr id="180287" name="Check Box 63" hidden="1">
              <a:extLst>
                <a:ext uri="{63B3BB69-23CF-44E3-9099-C40C66FF867C}">
                  <a14:compatExt spid="_x0000_s180287"/>
                </a:ext>
                <a:ext uri="{FF2B5EF4-FFF2-40B4-BE49-F238E27FC236}">
                  <a16:creationId xmlns:a16="http://schemas.microsoft.com/office/drawing/2014/main" id="{00000000-0008-0000-0B00-00003F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164</xdr:row>
          <xdr:rowOff>152400</xdr:rowOff>
        </xdr:from>
        <xdr:to>
          <xdr:col>5</xdr:col>
          <xdr:colOff>228600</xdr:colOff>
          <xdr:row>165</xdr:row>
          <xdr:rowOff>177800</xdr:rowOff>
        </xdr:to>
        <xdr:sp macro="" textlink="">
          <xdr:nvSpPr>
            <xdr:cNvPr id="180288" name="Check Box 64" hidden="1">
              <a:extLst>
                <a:ext uri="{63B3BB69-23CF-44E3-9099-C40C66FF867C}">
                  <a14:compatExt spid="_x0000_s180288"/>
                </a:ext>
                <a:ext uri="{FF2B5EF4-FFF2-40B4-BE49-F238E27FC236}">
                  <a16:creationId xmlns:a16="http://schemas.microsoft.com/office/drawing/2014/main" id="{00000000-0008-0000-0B00-000040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165</xdr:row>
          <xdr:rowOff>152400</xdr:rowOff>
        </xdr:from>
        <xdr:to>
          <xdr:col>5</xdr:col>
          <xdr:colOff>228600</xdr:colOff>
          <xdr:row>166</xdr:row>
          <xdr:rowOff>177800</xdr:rowOff>
        </xdr:to>
        <xdr:sp macro="" textlink="">
          <xdr:nvSpPr>
            <xdr:cNvPr id="180289" name="Check Box 65" hidden="1">
              <a:extLst>
                <a:ext uri="{63B3BB69-23CF-44E3-9099-C40C66FF867C}">
                  <a14:compatExt spid="_x0000_s180289"/>
                </a:ext>
                <a:ext uri="{FF2B5EF4-FFF2-40B4-BE49-F238E27FC236}">
                  <a16:creationId xmlns:a16="http://schemas.microsoft.com/office/drawing/2014/main" id="{00000000-0008-0000-0B00-000041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166</xdr:row>
          <xdr:rowOff>152400</xdr:rowOff>
        </xdr:from>
        <xdr:to>
          <xdr:col>5</xdr:col>
          <xdr:colOff>228600</xdr:colOff>
          <xdr:row>167</xdr:row>
          <xdr:rowOff>177800</xdr:rowOff>
        </xdr:to>
        <xdr:sp macro="" textlink="">
          <xdr:nvSpPr>
            <xdr:cNvPr id="180290" name="Check Box 66" hidden="1">
              <a:extLst>
                <a:ext uri="{63B3BB69-23CF-44E3-9099-C40C66FF867C}">
                  <a14:compatExt spid="_x0000_s180290"/>
                </a:ext>
                <a:ext uri="{FF2B5EF4-FFF2-40B4-BE49-F238E27FC236}">
                  <a16:creationId xmlns:a16="http://schemas.microsoft.com/office/drawing/2014/main" id="{00000000-0008-0000-0B00-000042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368300</xdr:colOff>
          <xdr:row>175</xdr:row>
          <xdr:rowOff>184150</xdr:rowOff>
        </xdr:from>
        <xdr:to>
          <xdr:col>2</xdr:col>
          <xdr:colOff>603250</xdr:colOff>
          <xdr:row>177</xdr:row>
          <xdr:rowOff>6350</xdr:rowOff>
        </xdr:to>
        <xdr:sp macro="" textlink="">
          <xdr:nvSpPr>
            <xdr:cNvPr id="180293" name="Check Box 69" hidden="1">
              <a:extLst>
                <a:ext uri="{63B3BB69-23CF-44E3-9099-C40C66FF867C}">
                  <a14:compatExt spid="_x0000_s180293"/>
                </a:ext>
                <a:ext uri="{FF2B5EF4-FFF2-40B4-BE49-F238E27FC236}">
                  <a16:creationId xmlns:a16="http://schemas.microsoft.com/office/drawing/2014/main" id="{00000000-0008-0000-0B00-000045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215900</xdr:colOff>
          <xdr:row>175</xdr:row>
          <xdr:rowOff>190500</xdr:rowOff>
        </xdr:from>
        <xdr:to>
          <xdr:col>5</xdr:col>
          <xdr:colOff>520700</xdr:colOff>
          <xdr:row>177</xdr:row>
          <xdr:rowOff>6350</xdr:rowOff>
        </xdr:to>
        <xdr:sp macro="" textlink="">
          <xdr:nvSpPr>
            <xdr:cNvPr id="180294" name="Check Box 70" hidden="1">
              <a:extLst>
                <a:ext uri="{63B3BB69-23CF-44E3-9099-C40C66FF867C}">
                  <a14:compatExt spid="_x0000_s180294"/>
                </a:ext>
                <a:ext uri="{FF2B5EF4-FFF2-40B4-BE49-F238E27FC236}">
                  <a16:creationId xmlns:a16="http://schemas.microsoft.com/office/drawing/2014/main" id="{00000000-0008-0000-0B00-000046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368300</xdr:colOff>
          <xdr:row>178</xdr:row>
          <xdr:rowOff>184150</xdr:rowOff>
        </xdr:from>
        <xdr:to>
          <xdr:col>2</xdr:col>
          <xdr:colOff>603250</xdr:colOff>
          <xdr:row>180</xdr:row>
          <xdr:rowOff>6350</xdr:rowOff>
        </xdr:to>
        <xdr:sp macro="" textlink="">
          <xdr:nvSpPr>
            <xdr:cNvPr id="180295" name="Check Box 71" hidden="1">
              <a:extLst>
                <a:ext uri="{63B3BB69-23CF-44E3-9099-C40C66FF867C}">
                  <a14:compatExt spid="_x0000_s180295"/>
                </a:ext>
                <a:ext uri="{FF2B5EF4-FFF2-40B4-BE49-F238E27FC236}">
                  <a16:creationId xmlns:a16="http://schemas.microsoft.com/office/drawing/2014/main" id="{00000000-0008-0000-0B00-000047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215900</xdr:colOff>
          <xdr:row>178</xdr:row>
          <xdr:rowOff>190500</xdr:rowOff>
        </xdr:from>
        <xdr:to>
          <xdr:col>5</xdr:col>
          <xdr:colOff>520700</xdr:colOff>
          <xdr:row>180</xdr:row>
          <xdr:rowOff>6350</xdr:rowOff>
        </xdr:to>
        <xdr:sp macro="" textlink="">
          <xdr:nvSpPr>
            <xdr:cNvPr id="180296" name="Check Box 72" hidden="1">
              <a:extLst>
                <a:ext uri="{63B3BB69-23CF-44E3-9099-C40C66FF867C}">
                  <a14:compatExt spid="_x0000_s180296"/>
                </a:ext>
                <a:ext uri="{FF2B5EF4-FFF2-40B4-BE49-F238E27FC236}">
                  <a16:creationId xmlns:a16="http://schemas.microsoft.com/office/drawing/2014/main" id="{00000000-0008-0000-0B00-000048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374650</xdr:colOff>
          <xdr:row>182</xdr:row>
          <xdr:rowOff>184150</xdr:rowOff>
        </xdr:from>
        <xdr:to>
          <xdr:col>2</xdr:col>
          <xdr:colOff>603250</xdr:colOff>
          <xdr:row>183</xdr:row>
          <xdr:rowOff>19050</xdr:rowOff>
        </xdr:to>
        <xdr:sp macro="" textlink="">
          <xdr:nvSpPr>
            <xdr:cNvPr id="180297" name="Check Box 73" hidden="1">
              <a:extLst>
                <a:ext uri="{63B3BB69-23CF-44E3-9099-C40C66FF867C}">
                  <a14:compatExt spid="_x0000_s180297"/>
                </a:ext>
                <a:ext uri="{FF2B5EF4-FFF2-40B4-BE49-F238E27FC236}">
                  <a16:creationId xmlns:a16="http://schemas.microsoft.com/office/drawing/2014/main" id="{00000000-0008-0000-0B00-000049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182</xdr:row>
          <xdr:rowOff>152400</xdr:rowOff>
        </xdr:from>
        <xdr:to>
          <xdr:col>5</xdr:col>
          <xdr:colOff>666750</xdr:colOff>
          <xdr:row>182</xdr:row>
          <xdr:rowOff>374650</xdr:rowOff>
        </xdr:to>
        <xdr:sp macro="" textlink="">
          <xdr:nvSpPr>
            <xdr:cNvPr id="180298" name="Check Box 74" hidden="1">
              <a:extLst>
                <a:ext uri="{63B3BB69-23CF-44E3-9099-C40C66FF867C}">
                  <a14:compatExt spid="_x0000_s180298"/>
                </a:ext>
                <a:ext uri="{FF2B5EF4-FFF2-40B4-BE49-F238E27FC236}">
                  <a16:creationId xmlns:a16="http://schemas.microsoft.com/office/drawing/2014/main" id="{00000000-0008-0000-0B00-00004A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200</xdr:row>
          <xdr:rowOff>152400</xdr:rowOff>
        </xdr:from>
        <xdr:to>
          <xdr:col>5</xdr:col>
          <xdr:colOff>228600</xdr:colOff>
          <xdr:row>202</xdr:row>
          <xdr:rowOff>38100</xdr:rowOff>
        </xdr:to>
        <xdr:sp macro="" textlink="">
          <xdr:nvSpPr>
            <xdr:cNvPr id="180299" name="Check Box 75" hidden="1">
              <a:extLst>
                <a:ext uri="{63B3BB69-23CF-44E3-9099-C40C66FF867C}">
                  <a14:compatExt spid="_x0000_s180299"/>
                </a:ext>
                <a:ext uri="{FF2B5EF4-FFF2-40B4-BE49-F238E27FC236}">
                  <a16:creationId xmlns:a16="http://schemas.microsoft.com/office/drawing/2014/main" id="{00000000-0008-0000-0B00-00004B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201</xdr:row>
          <xdr:rowOff>152400</xdr:rowOff>
        </xdr:from>
        <xdr:to>
          <xdr:col>5</xdr:col>
          <xdr:colOff>228600</xdr:colOff>
          <xdr:row>203</xdr:row>
          <xdr:rowOff>12700</xdr:rowOff>
        </xdr:to>
        <xdr:sp macro="" textlink="">
          <xdr:nvSpPr>
            <xdr:cNvPr id="180300" name="Check Box 76" hidden="1">
              <a:extLst>
                <a:ext uri="{63B3BB69-23CF-44E3-9099-C40C66FF867C}">
                  <a14:compatExt spid="_x0000_s180300"/>
                </a:ext>
                <a:ext uri="{FF2B5EF4-FFF2-40B4-BE49-F238E27FC236}">
                  <a16:creationId xmlns:a16="http://schemas.microsoft.com/office/drawing/2014/main" id="{00000000-0008-0000-0B00-00004C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202</xdr:row>
          <xdr:rowOff>152400</xdr:rowOff>
        </xdr:from>
        <xdr:to>
          <xdr:col>5</xdr:col>
          <xdr:colOff>228600</xdr:colOff>
          <xdr:row>203</xdr:row>
          <xdr:rowOff>177800</xdr:rowOff>
        </xdr:to>
        <xdr:sp macro="" textlink="">
          <xdr:nvSpPr>
            <xdr:cNvPr id="180301" name="Check Box 77" hidden="1">
              <a:extLst>
                <a:ext uri="{63B3BB69-23CF-44E3-9099-C40C66FF867C}">
                  <a14:compatExt spid="_x0000_s180301"/>
                </a:ext>
                <a:ext uri="{FF2B5EF4-FFF2-40B4-BE49-F238E27FC236}">
                  <a16:creationId xmlns:a16="http://schemas.microsoft.com/office/drawing/2014/main" id="{00000000-0008-0000-0B00-00004D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203</xdr:row>
          <xdr:rowOff>152400</xdr:rowOff>
        </xdr:from>
        <xdr:to>
          <xdr:col>5</xdr:col>
          <xdr:colOff>228600</xdr:colOff>
          <xdr:row>204</xdr:row>
          <xdr:rowOff>177800</xdr:rowOff>
        </xdr:to>
        <xdr:sp macro="" textlink="">
          <xdr:nvSpPr>
            <xdr:cNvPr id="180302" name="Check Box 78" hidden="1">
              <a:extLst>
                <a:ext uri="{63B3BB69-23CF-44E3-9099-C40C66FF867C}">
                  <a14:compatExt spid="_x0000_s180302"/>
                </a:ext>
                <a:ext uri="{FF2B5EF4-FFF2-40B4-BE49-F238E27FC236}">
                  <a16:creationId xmlns:a16="http://schemas.microsoft.com/office/drawing/2014/main" id="{00000000-0008-0000-0B00-00004E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204</xdr:row>
          <xdr:rowOff>152400</xdr:rowOff>
        </xdr:from>
        <xdr:to>
          <xdr:col>5</xdr:col>
          <xdr:colOff>228600</xdr:colOff>
          <xdr:row>205</xdr:row>
          <xdr:rowOff>177800</xdr:rowOff>
        </xdr:to>
        <xdr:sp macro="" textlink="">
          <xdr:nvSpPr>
            <xdr:cNvPr id="180303" name="Check Box 79" hidden="1">
              <a:extLst>
                <a:ext uri="{63B3BB69-23CF-44E3-9099-C40C66FF867C}">
                  <a14:compatExt spid="_x0000_s180303"/>
                </a:ext>
                <a:ext uri="{FF2B5EF4-FFF2-40B4-BE49-F238E27FC236}">
                  <a16:creationId xmlns:a16="http://schemas.microsoft.com/office/drawing/2014/main" id="{00000000-0008-0000-0B00-00004F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205</xdr:row>
          <xdr:rowOff>152400</xdr:rowOff>
        </xdr:from>
        <xdr:to>
          <xdr:col>5</xdr:col>
          <xdr:colOff>228600</xdr:colOff>
          <xdr:row>206</xdr:row>
          <xdr:rowOff>177800</xdr:rowOff>
        </xdr:to>
        <xdr:sp macro="" textlink="">
          <xdr:nvSpPr>
            <xdr:cNvPr id="180304" name="Check Box 80" hidden="1">
              <a:extLst>
                <a:ext uri="{63B3BB69-23CF-44E3-9099-C40C66FF867C}">
                  <a14:compatExt spid="_x0000_s180304"/>
                </a:ext>
                <a:ext uri="{FF2B5EF4-FFF2-40B4-BE49-F238E27FC236}">
                  <a16:creationId xmlns:a16="http://schemas.microsoft.com/office/drawing/2014/main" id="{00000000-0008-0000-0B00-000050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206</xdr:row>
          <xdr:rowOff>152400</xdr:rowOff>
        </xdr:from>
        <xdr:to>
          <xdr:col>5</xdr:col>
          <xdr:colOff>228600</xdr:colOff>
          <xdr:row>207</xdr:row>
          <xdr:rowOff>177800</xdr:rowOff>
        </xdr:to>
        <xdr:sp macro="" textlink="">
          <xdr:nvSpPr>
            <xdr:cNvPr id="180305" name="Check Box 81" hidden="1">
              <a:extLst>
                <a:ext uri="{63B3BB69-23CF-44E3-9099-C40C66FF867C}">
                  <a14:compatExt spid="_x0000_s180305"/>
                </a:ext>
                <a:ext uri="{FF2B5EF4-FFF2-40B4-BE49-F238E27FC236}">
                  <a16:creationId xmlns:a16="http://schemas.microsoft.com/office/drawing/2014/main" id="{00000000-0008-0000-0B00-000051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207</xdr:row>
          <xdr:rowOff>152400</xdr:rowOff>
        </xdr:from>
        <xdr:to>
          <xdr:col>5</xdr:col>
          <xdr:colOff>228600</xdr:colOff>
          <xdr:row>208</xdr:row>
          <xdr:rowOff>177800</xdr:rowOff>
        </xdr:to>
        <xdr:sp macro="" textlink="">
          <xdr:nvSpPr>
            <xdr:cNvPr id="180306" name="Check Box 82" hidden="1">
              <a:extLst>
                <a:ext uri="{63B3BB69-23CF-44E3-9099-C40C66FF867C}">
                  <a14:compatExt spid="_x0000_s180306"/>
                </a:ext>
                <a:ext uri="{FF2B5EF4-FFF2-40B4-BE49-F238E27FC236}">
                  <a16:creationId xmlns:a16="http://schemas.microsoft.com/office/drawing/2014/main" id="{00000000-0008-0000-0B00-000052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208</xdr:row>
          <xdr:rowOff>152400</xdr:rowOff>
        </xdr:from>
        <xdr:to>
          <xdr:col>5</xdr:col>
          <xdr:colOff>228600</xdr:colOff>
          <xdr:row>209</xdr:row>
          <xdr:rowOff>177800</xdr:rowOff>
        </xdr:to>
        <xdr:sp macro="" textlink="">
          <xdr:nvSpPr>
            <xdr:cNvPr id="180307" name="Check Box 83" hidden="1">
              <a:extLst>
                <a:ext uri="{63B3BB69-23CF-44E3-9099-C40C66FF867C}">
                  <a14:compatExt spid="_x0000_s180307"/>
                </a:ext>
                <a:ext uri="{FF2B5EF4-FFF2-40B4-BE49-F238E27FC236}">
                  <a16:creationId xmlns:a16="http://schemas.microsoft.com/office/drawing/2014/main" id="{00000000-0008-0000-0B00-000053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431800</xdr:colOff>
          <xdr:row>5</xdr:row>
          <xdr:rowOff>260350</xdr:rowOff>
        </xdr:from>
        <xdr:to>
          <xdr:col>2</xdr:col>
          <xdr:colOff>679450</xdr:colOff>
          <xdr:row>5</xdr:row>
          <xdr:rowOff>488950</xdr:rowOff>
        </xdr:to>
        <xdr:sp macro="" textlink="">
          <xdr:nvSpPr>
            <xdr:cNvPr id="180310" name="Check Box 86" hidden="1">
              <a:extLst>
                <a:ext uri="{63B3BB69-23CF-44E3-9099-C40C66FF867C}">
                  <a14:compatExt spid="_x0000_s180310"/>
                </a:ext>
                <a:ext uri="{FF2B5EF4-FFF2-40B4-BE49-F238E27FC236}">
                  <a16:creationId xmlns:a16="http://schemas.microsoft.com/office/drawing/2014/main" id="{00000000-0008-0000-0B00-000056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241300</xdr:colOff>
          <xdr:row>5</xdr:row>
          <xdr:rowOff>241300</xdr:rowOff>
        </xdr:from>
        <xdr:to>
          <xdr:col>5</xdr:col>
          <xdr:colOff>546100</xdr:colOff>
          <xdr:row>5</xdr:row>
          <xdr:rowOff>457200</xdr:rowOff>
        </xdr:to>
        <xdr:sp macro="" textlink="">
          <xdr:nvSpPr>
            <xdr:cNvPr id="180311" name="Check Box 87" hidden="1">
              <a:extLst>
                <a:ext uri="{63B3BB69-23CF-44E3-9099-C40C66FF867C}">
                  <a14:compatExt spid="_x0000_s180311"/>
                </a:ext>
                <a:ext uri="{FF2B5EF4-FFF2-40B4-BE49-F238E27FC236}">
                  <a16:creationId xmlns:a16="http://schemas.microsoft.com/office/drawing/2014/main" id="{00000000-0008-0000-0B00-000057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431800</xdr:colOff>
          <xdr:row>47</xdr:row>
          <xdr:rowOff>260350</xdr:rowOff>
        </xdr:from>
        <xdr:to>
          <xdr:col>2</xdr:col>
          <xdr:colOff>673100</xdr:colOff>
          <xdr:row>47</xdr:row>
          <xdr:rowOff>488950</xdr:rowOff>
        </xdr:to>
        <xdr:sp macro="" textlink="">
          <xdr:nvSpPr>
            <xdr:cNvPr id="180312" name="Check Box 88" hidden="1">
              <a:extLst>
                <a:ext uri="{63B3BB69-23CF-44E3-9099-C40C66FF867C}">
                  <a14:compatExt spid="_x0000_s180312"/>
                </a:ext>
                <a:ext uri="{FF2B5EF4-FFF2-40B4-BE49-F238E27FC236}">
                  <a16:creationId xmlns:a16="http://schemas.microsoft.com/office/drawing/2014/main" id="{00000000-0008-0000-0B00-000058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47</xdr:row>
          <xdr:rowOff>260350</xdr:rowOff>
        </xdr:from>
        <xdr:to>
          <xdr:col>5</xdr:col>
          <xdr:colOff>577850</xdr:colOff>
          <xdr:row>47</xdr:row>
          <xdr:rowOff>482600</xdr:rowOff>
        </xdr:to>
        <xdr:sp macro="" textlink="">
          <xdr:nvSpPr>
            <xdr:cNvPr id="180313" name="Check Box 89" hidden="1">
              <a:extLst>
                <a:ext uri="{63B3BB69-23CF-44E3-9099-C40C66FF867C}">
                  <a14:compatExt spid="_x0000_s180313"/>
                </a:ext>
                <a:ext uri="{FF2B5EF4-FFF2-40B4-BE49-F238E27FC236}">
                  <a16:creationId xmlns:a16="http://schemas.microsoft.com/office/drawing/2014/main" id="{00000000-0008-0000-0B00-000059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469900</xdr:colOff>
          <xdr:row>89</xdr:row>
          <xdr:rowOff>228600</xdr:rowOff>
        </xdr:from>
        <xdr:to>
          <xdr:col>2</xdr:col>
          <xdr:colOff>711200</xdr:colOff>
          <xdr:row>89</xdr:row>
          <xdr:rowOff>457200</xdr:rowOff>
        </xdr:to>
        <xdr:sp macro="" textlink="">
          <xdr:nvSpPr>
            <xdr:cNvPr id="180314" name="Check Box 90" hidden="1">
              <a:extLst>
                <a:ext uri="{63B3BB69-23CF-44E3-9099-C40C66FF867C}">
                  <a14:compatExt spid="_x0000_s180314"/>
                </a:ext>
                <a:ext uri="{FF2B5EF4-FFF2-40B4-BE49-F238E27FC236}">
                  <a16:creationId xmlns:a16="http://schemas.microsoft.com/office/drawing/2014/main" id="{00000000-0008-0000-0B00-00005A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89</xdr:row>
          <xdr:rowOff>228600</xdr:rowOff>
        </xdr:from>
        <xdr:to>
          <xdr:col>5</xdr:col>
          <xdr:colOff>577850</xdr:colOff>
          <xdr:row>89</xdr:row>
          <xdr:rowOff>457200</xdr:rowOff>
        </xdr:to>
        <xdr:sp macro="" textlink="">
          <xdr:nvSpPr>
            <xdr:cNvPr id="180315" name="Check Box 91" hidden="1">
              <a:extLst>
                <a:ext uri="{63B3BB69-23CF-44E3-9099-C40C66FF867C}">
                  <a14:compatExt spid="_x0000_s180315"/>
                </a:ext>
                <a:ext uri="{FF2B5EF4-FFF2-40B4-BE49-F238E27FC236}">
                  <a16:creationId xmlns:a16="http://schemas.microsoft.com/office/drawing/2014/main" id="{00000000-0008-0000-0B00-00005B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438150</xdr:colOff>
          <xdr:row>131</xdr:row>
          <xdr:rowOff>336550</xdr:rowOff>
        </xdr:from>
        <xdr:to>
          <xdr:col>2</xdr:col>
          <xdr:colOff>685800</xdr:colOff>
          <xdr:row>131</xdr:row>
          <xdr:rowOff>565150</xdr:rowOff>
        </xdr:to>
        <xdr:sp macro="" textlink="">
          <xdr:nvSpPr>
            <xdr:cNvPr id="180316" name="Check Box 92" hidden="1">
              <a:extLst>
                <a:ext uri="{63B3BB69-23CF-44E3-9099-C40C66FF867C}">
                  <a14:compatExt spid="_x0000_s180316"/>
                </a:ext>
                <a:ext uri="{FF2B5EF4-FFF2-40B4-BE49-F238E27FC236}">
                  <a16:creationId xmlns:a16="http://schemas.microsoft.com/office/drawing/2014/main" id="{00000000-0008-0000-0B00-00005C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131</xdr:row>
          <xdr:rowOff>323850</xdr:rowOff>
        </xdr:from>
        <xdr:to>
          <xdr:col>5</xdr:col>
          <xdr:colOff>647700</xdr:colOff>
          <xdr:row>131</xdr:row>
          <xdr:rowOff>552450</xdr:rowOff>
        </xdr:to>
        <xdr:sp macro="" textlink="">
          <xdr:nvSpPr>
            <xdr:cNvPr id="180317" name="Check Box 93" hidden="1">
              <a:extLst>
                <a:ext uri="{63B3BB69-23CF-44E3-9099-C40C66FF867C}">
                  <a14:compatExt spid="_x0000_s180317"/>
                </a:ext>
                <a:ext uri="{FF2B5EF4-FFF2-40B4-BE49-F238E27FC236}">
                  <a16:creationId xmlns:a16="http://schemas.microsoft.com/office/drawing/2014/main" id="{00000000-0008-0000-0B00-00005D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463550</xdr:colOff>
          <xdr:row>173</xdr:row>
          <xdr:rowOff>222250</xdr:rowOff>
        </xdr:from>
        <xdr:to>
          <xdr:col>2</xdr:col>
          <xdr:colOff>711200</xdr:colOff>
          <xdr:row>173</xdr:row>
          <xdr:rowOff>450850</xdr:rowOff>
        </xdr:to>
        <xdr:sp macro="" textlink="">
          <xdr:nvSpPr>
            <xdr:cNvPr id="180318" name="Check Box 94" hidden="1">
              <a:extLst>
                <a:ext uri="{63B3BB69-23CF-44E3-9099-C40C66FF867C}">
                  <a14:compatExt spid="_x0000_s180318"/>
                </a:ext>
                <a:ext uri="{FF2B5EF4-FFF2-40B4-BE49-F238E27FC236}">
                  <a16:creationId xmlns:a16="http://schemas.microsoft.com/office/drawing/2014/main" id="{00000000-0008-0000-0B00-00005E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317500</xdr:colOff>
          <xdr:row>173</xdr:row>
          <xdr:rowOff>222250</xdr:rowOff>
        </xdr:from>
        <xdr:to>
          <xdr:col>5</xdr:col>
          <xdr:colOff>622300</xdr:colOff>
          <xdr:row>173</xdr:row>
          <xdr:rowOff>450850</xdr:rowOff>
        </xdr:to>
        <xdr:sp macro="" textlink="">
          <xdr:nvSpPr>
            <xdr:cNvPr id="180319" name="Check Box 95" hidden="1">
              <a:extLst>
                <a:ext uri="{63B3BB69-23CF-44E3-9099-C40C66FF867C}">
                  <a14:compatExt spid="_x0000_s180319"/>
                </a:ext>
                <a:ext uri="{FF2B5EF4-FFF2-40B4-BE49-F238E27FC236}">
                  <a16:creationId xmlns:a16="http://schemas.microsoft.com/office/drawing/2014/main" id="{00000000-0008-0000-0B00-00005F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152400</xdr:colOff>
          <xdr:row>3</xdr:row>
          <xdr:rowOff>1035050</xdr:rowOff>
        </xdr:from>
        <xdr:to>
          <xdr:col>5</xdr:col>
          <xdr:colOff>457200</xdr:colOff>
          <xdr:row>4</xdr:row>
          <xdr:rowOff>222250</xdr:rowOff>
        </xdr:to>
        <xdr:sp macro="" textlink="">
          <xdr:nvSpPr>
            <xdr:cNvPr id="159745" name="Check Box 1" hidden="1">
              <a:extLst>
                <a:ext uri="{63B3BB69-23CF-44E3-9099-C40C66FF867C}">
                  <a14:compatExt spid="_x0000_s159745"/>
                </a:ext>
                <a:ext uri="{FF2B5EF4-FFF2-40B4-BE49-F238E27FC236}">
                  <a16:creationId xmlns:a16="http://schemas.microsoft.com/office/drawing/2014/main" id="{00000000-0008-0000-0E00-0000017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harepoint.tuve.fi/sm/EUSA/Jaetut%20asiakirjat/Lomakepohjat/Valmiit%20hakemuslomakkeet/Julkaisuvalmiit/BMVI%20hankehakemu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harepoint.tuve.fi/sm/EUSA/Jaetut%20asiakirjat/Lomakepohjat/ISF/ISF%20hankintahanke%20k&#228;&#228;nn&#228;ty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harepoint.tuve.fi/sm/EUSA/Jaetut%20asiakirjat/Lomakepohjat/AMIF/AMIF%20hankeavustus%2040%20prosentin%20kustannusmall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sharepoint.tuve.fi/sm/EUSA/Jaetut%20asiakirjat/Lomakepohjat/Valmiit%20hakemuslomakkeet/Julkaisuvalmiit/AMIF%20operatiivinen%20tuk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sharepoint.tuve.fi/sm/EUSA/Jaetut%20asiakirjat/Lomakepohjat/ISF/ISF%20hankeavustus%20hankinta%201%20prosentin%20kustannusmall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sharepoint.tuve.fi/sm/EUSA/Jaetut%20asiakirjat/Lomakepohjat/BMVI/BMVI%20hankeavustus%207%20prosentin%20kustannusmall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oita tästä"/>
      <sheetName val="Metatiedot (piiloon)"/>
      <sheetName val="Hakijan tiedot"/>
      <sheetName val="3v EU-rahoitus"/>
      <sheetName val="Siirron saajat"/>
      <sheetName val="Yhteistyötahot"/>
      <sheetName val="Suunnitelma"/>
      <sheetName val="Aikataulu"/>
      <sheetName val="Hankekoodit"/>
      <sheetName val="Indikaattorit ET 1"/>
      <sheetName val="Indikaattorit ET 2"/>
      <sheetName val="Hankinta"/>
      <sheetName val="Budjetin perustiedot"/>
      <sheetName val="Tosiasiallinen palkkakust."/>
      <sheetName val="Yksinkertaistettu palkkakust."/>
      <sheetName val="Muut henkilöstökustannukset"/>
      <sheetName val="Ostopalvelut"/>
      <sheetName val="Käyttö- ja kiinteä omaisuus"/>
      <sheetName val="Matkakustannukset"/>
      <sheetName val="Muut hankekustannukset"/>
      <sheetName val="Hankkeen kustannukset"/>
      <sheetName val="Rahoitus"/>
      <sheetName val="EU-rahoitusosuus"/>
      <sheetName val="Ennakot"/>
      <sheetName val="Allekirjoitu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
          <cell r="C4" t="str">
            <v>0</v>
          </cell>
        </row>
      </sheetData>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oita tästä"/>
      <sheetName val="Metatiedot (piiloon)"/>
      <sheetName val="Hakijan tiedot"/>
      <sheetName val="3v EU-rahoitus"/>
      <sheetName val="Siirron saajat"/>
      <sheetName val="Yhteistyötahot"/>
      <sheetName val="Suunnitelma"/>
      <sheetName val="Aikataulu"/>
      <sheetName val="Toimien tyypit ja teemat"/>
      <sheetName val="Indikaattorit ET 1"/>
      <sheetName val="Indikaattorit ET 2"/>
      <sheetName val="Indikaattorit ET 3"/>
      <sheetName val="Horisont. periaatteet"/>
      <sheetName val="Hankinta"/>
      <sheetName val="Budjetin perustiedot"/>
      <sheetName val="Ostopalvelut"/>
      <sheetName val="Käyttö- ja kiinteä omaisuus"/>
      <sheetName val="Muut hankekustannukset"/>
      <sheetName val="Hankkeen kustannukset"/>
      <sheetName val="Rahoitus"/>
      <sheetName val="EU-rahoitusosuus"/>
      <sheetName val="Ennakot"/>
      <sheetName val="Allekirjoitus"/>
      <sheetName val="Allekirjoitu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E2">
            <v>0</v>
          </cell>
        </row>
      </sheetData>
      <sheetData sheetId="16">
        <row r="2">
          <cell r="F2">
            <v>0</v>
          </cell>
        </row>
      </sheetData>
      <sheetData sheetId="17">
        <row r="2">
          <cell r="E2">
            <v>0</v>
          </cell>
        </row>
      </sheetData>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oita tästä"/>
      <sheetName val="Metatiedot (piiloon)"/>
      <sheetName val="Hakijan tiedot"/>
      <sheetName val="3v EU-rahoitus"/>
      <sheetName val="Siirron saajat"/>
      <sheetName val="Yhteistyötahot"/>
      <sheetName val="Suunnitelma"/>
      <sheetName val="Aikataulu"/>
      <sheetName val="Toimien tyypit ja teemat"/>
      <sheetName val="Indikaattorit ET 1"/>
      <sheetName val="Indikaattorit ET 2"/>
      <sheetName val="Indikaattorit ET 3"/>
      <sheetName val="Indikaattorit ET 4"/>
      <sheetName val="Horisont. periaatteet"/>
      <sheetName val="Hankinta"/>
      <sheetName val="Budjetin perustiedot"/>
      <sheetName val="Palkkakust. yksikkökustannukset"/>
      <sheetName val="Tosiasiallinen palkkakust."/>
      <sheetName val="Muut henkilöstökustannukset"/>
      <sheetName val="Hankkeen kustannukset"/>
      <sheetName val="Rahoitus"/>
      <sheetName val="EU-rahoitusosuus"/>
      <sheetName val="Ennakot"/>
      <sheetName val="Allekirjoitu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oita tästä"/>
      <sheetName val="Metatiedot (piiloon)"/>
      <sheetName val="Hakijan tiedot"/>
      <sheetName val="3v EU-rahoitus"/>
      <sheetName val="Siirron saajat"/>
      <sheetName val="Yhteistyötahot"/>
      <sheetName val="Suunnitelma"/>
      <sheetName val="Hankekoodit"/>
      <sheetName val="Indikaattorit ET 1"/>
      <sheetName val="Indikaattorit ET 2"/>
      <sheetName val="Indikaattorit ET 3"/>
      <sheetName val="Indikaattorit ET 4"/>
      <sheetName val="Hankinta"/>
      <sheetName val="Budjetin perustiedot"/>
      <sheetName val="Tosiasiallinen palkkakust."/>
      <sheetName val="Yksinkertaistettu palkkakust."/>
      <sheetName val="Talousarvio"/>
      <sheetName val="Rahoitus"/>
      <sheetName val="EU-rahoitusosuus"/>
      <sheetName val="Ennakot"/>
      <sheetName val="Allekirjoitus"/>
    </sheetNames>
    <sheetDataSet>
      <sheetData sheetId="0"/>
      <sheetData sheetId="1"/>
      <sheetData sheetId="2">
        <row r="40">
          <cell r="B40"/>
        </row>
        <row r="50">
          <cell r="B50"/>
        </row>
      </sheetData>
      <sheetData sheetId="3"/>
      <sheetData sheetId="4"/>
      <sheetData sheetId="5"/>
      <sheetData sheetId="6">
        <row r="10">
          <cell r="C10"/>
        </row>
      </sheetData>
      <sheetData sheetId="7"/>
      <sheetData sheetId="8"/>
      <sheetData sheetId="9"/>
      <sheetData sheetId="10"/>
      <sheetData sheetId="11" refreshError="1"/>
      <sheetData sheetId="12"/>
      <sheetData sheetId="13">
        <row r="12">
          <cell r="B12"/>
        </row>
      </sheetData>
      <sheetData sheetId="14"/>
      <sheetData sheetId="15"/>
      <sheetData sheetId="16"/>
      <sheetData sheetId="17"/>
      <sheetData sheetId="18"/>
      <sheetData sheetId="19"/>
      <sheetData sheetId="2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oita tästä"/>
      <sheetName val="Metatiedot (piiloon)"/>
      <sheetName val="Hakijan tiedot"/>
      <sheetName val="3v EU-rahoitus"/>
      <sheetName val="Siirron saajat"/>
      <sheetName val="Yhteistyötahot"/>
      <sheetName val="Suunnitelma"/>
      <sheetName val="Aikataulu"/>
      <sheetName val="Toimien tyypit ja teemat"/>
      <sheetName val="Indikaattorit ET 1"/>
      <sheetName val="Indikaattorit ET 2"/>
      <sheetName val="Indikaattorit ET 3"/>
      <sheetName val="Horisont. periaatteet"/>
      <sheetName val="Hankinta"/>
      <sheetName val="Budjetin perustiedot"/>
      <sheetName val="Ostopalvelut"/>
      <sheetName val="Käyttö- ja kiinteä omaisuus"/>
      <sheetName val="Muut hankekustannukset"/>
      <sheetName val="Hankkeen kustannukset"/>
      <sheetName val="Rahoitus"/>
      <sheetName val="EU-rahoitusosuus"/>
      <sheetName val="Ennakot"/>
      <sheetName val="Allekirjoitu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tiedot (piiloon)"/>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4425682-4B5F-40A8-AEE8-3D048A5E24F6}" name="T_Erityistavoitteet" displayName="T_Erityistavoitteet" ref="F4:F6" headerRowCount="0" totalsRowShown="0" headerRowDxfId="13" dataDxfId="12">
  <tableColumns count="1">
    <tableColumn id="1" xr3:uid="{00000000-0010-0000-0000-000001000000}" name="SM 1: Gränssäkerhet" headerRowDxfId="11" dataDxfId="10"/>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13CB267-C01B-4D3B-9C8E-017DEA07F536}" name="T_kustannusmallit" displayName="T_kustannusmallit" ref="N4:P44" headerRowCount="0" totalsRowShown="0" headerRowDxfId="9" dataDxfId="8">
  <tableColumns count="3">
    <tableColumn id="1" xr3:uid="{00000000-0010-0000-0100-000001000000}" name="Modellen för faktiska lönekostnader" headerRowDxfId="7" dataDxfId="6"/>
    <tableColumn id="4" xr3:uid="{00000000-0010-0000-0100-000004000000}" name="SM 1: 001 Gränskontroller" headerRowDxfId="5" dataDxfId="4"/>
    <tableColumn id="5" xr3:uid="{00000000-0010-0000-0100-000005000000}" name="001 Infrastruktur och byggnader" headerRowDxfId="3" dataDxfId="2"/>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EUSA">
      <a:dk1>
        <a:sysClr val="windowText" lastClr="000000"/>
      </a:dk1>
      <a:lt1>
        <a:srgbClr val="FFFFFF"/>
      </a:lt1>
      <a:dk2>
        <a:srgbClr val="003399"/>
      </a:dk2>
      <a:lt2>
        <a:srgbClr val="FFFFFF"/>
      </a:lt2>
      <a:accent1>
        <a:srgbClr val="3398CC"/>
      </a:accent1>
      <a:accent2>
        <a:srgbClr val="99CBE5"/>
      </a:accent2>
      <a:accent3>
        <a:srgbClr val="CAE4F2"/>
      </a:accent3>
      <a:accent4>
        <a:srgbClr val="E5F2F8"/>
      </a:accent4>
      <a:accent5>
        <a:srgbClr val="BBBBBB"/>
      </a:accent5>
      <a:accent6>
        <a:srgbClr val="D52A2D"/>
      </a:accent6>
      <a:hlink>
        <a:srgbClr val="000000"/>
      </a:hlink>
      <a:folHlink>
        <a:srgbClr val="000000"/>
      </a:folHlink>
    </a:clrScheme>
    <a:fontScheme name="AMIF">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11.bin"/><Relationship Id="rId4" Type="http://schemas.openxmlformats.org/officeDocument/2006/relationships/ctrlProp" Target="../ctrlProps/ctrlProp43.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12.bin"/><Relationship Id="rId4" Type="http://schemas.openxmlformats.org/officeDocument/2006/relationships/ctrlProp" Target="../ctrlProps/ctrlProp44.xml"/></Relationships>
</file>

<file path=xl/worksheets/_rels/sheet12.xml.rels><?xml version="1.0" encoding="UTF-8" standalone="yes"?>
<Relationships xmlns="http://schemas.openxmlformats.org/package/2006/relationships"><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9" Type="http://schemas.openxmlformats.org/officeDocument/2006/relationships/ctrlProp" Target="../ctrlProps/ctrlProp80.xml"/><Relationship Id="rId21" Type="http://schemas.openxmlformats.org/officeDocument/2006/relationships/ctrlProp" Target="../ctrlProps/ctrlProp62.xml"/><Relationship Id="rId34" Type="http://schemas.openxmlformats.org/officeDocument/2006/relationships/ctrlProp" Target="../ctrlProps/ctrlProp75.xml"/><Relationship Id="rId42" Type="http://schemas.openxmlformats.org/officeDocument/2006/relationships/ctrlProp" Target="../ctrlProps/ctrlProp83.xml"/><Relationship Id="rId47" Type="http://schemas.openxmlformats.org/officeDocument/2006/relationships/ctrlProp" Target="../ctrlProps/ctrlProp88.xml"/><Relationship Id="rId50" Type="http://schemas.openxmlformats.org/officeDocument/2006/relationships/ctrlProp" Target="../ctrlProps/ctrlProp91.xml"/><Relationship Id="rId55" Type="http://schemas.openxmlformats.org/officeDocument/2006/relationships/ctrlProp" Target="../ctrlProps/ctrlProp96.xml"/><Relationship Id="rId63" Type="http://schemas.openxmlformats.org/officeDocument/2006/relationships/ctrlProp" Target="../ctrlProps/ctrlProp104.xml"/><Relationship Id="rId68" Type="http://schemas.openxmlformats.org/officeDocument/2006/relationships/ctrlProp" Target="../ctrlProps/ctrlProp109.xml"/><Relationship Id="rId76" Type="http://schemas.openxmlformats.org/officeDocument/2006/relationships/ctrlProp" Target="../ctrlProps/ctrlProp117.xml"/><Relationship Id="rId84" Type="http://schemas.openxmlformats.org/officeDocument/2006/relationships/ctrlProp" Target="../ctrlProps/ctrlProp125.xml"/><Relationship Id="rId7" Type="http://schemas.openxmlformats.org/officeDocument/2006/relationships/ctrlProp" Target="../ctrlProps/ctrlProp48.xml"/><Relationship Id="rId71" Type="http://schemas.openxmlformats.org/officeDocument/2006/relationships/ctrlProp" Target="../ctrlProps/ctrlProp112.xml"/><Relationship Id="rId2" Type="http://schemas.openxmlformats.org/officeDocument/2006/relationships/drawing" Target="../drawings/drawing8.xml"/><Relationship Id="rId16" Type="http://schemas.openxmlformats.org/officeDocument/2006/relationships/ctrlProp" Target="../ctrlProps/ctrlProp57.xml"/><Relationship Id="rId29" Type="http://schemas.openxmlformats.org/officeDocument/2006/relationships/ctrlProp" Target="../ctrlProps/ctrlProp70.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37" Type="http://schemas.openxmlformats.org/officeDocument/2006/relationships/ctrlProp" Target="../ctrlProps/ctrlProp78.xml"/><Relationship Id="rId40" Type="http://schemas.openxmlformats.org/officeDocument/2006/relationships/ctrlProp" Target="../ctrlProps/ctrlProp81.xml"/><Relationship Id="rId45" Type="http://schemas.openxmlformats.org/officeDocument/2006/relationships/ctrlProp" Target="../ctrlProps/ctrlProp86.xml"/><Relationship Id="rId53" Type="http://schemas.openxmlformats.org/officeDocument/2006/relationships/ctrlProp" Target="../ctrlProps/ctrlProp94.xml"/><Relationship Id="rId58" Type="http://schemas.openxmlformats.org/officeDocument/2006/relationships/ctrlProp" Target="../ctrlProps/ctrlProp99.xml"/><Relationship Id="rId66" Type="http://schemas.openxmlformats.org/officeDocument/2006/relationships/ctrlProp" Target="../ctrlProps/ctrlProp107.xml"/><Relationship Id="rId74" Type="http://schemas.openxmlformats.org/officeDocument/2006/relationships/ctrlProp" Target="../ctrlProps/ctrlProp115.xml"/><Relationship Id="rId79" Type="http://schemas.openxmlformats.org/officeDocument/2006/relationships/ctrlProp" Target="../ctrlProps/ctrlProp120.xml"/><Relationship Id="rId87" Type="http://schemas.openxmlformats.org/officeDocument/2006/relationships/ctrlProp" Target="../ctrlProps/ctrlProp128.xml"/><Relationship Id="rId5" Type="http://schemas.openxmlformats.org/officeDocument/2006/relationships/ctrlProp" Target="../ctrlProps/ctrlProp46.xml"/><Relationship Id="rId61" Type="http://schemas.openxmlformats.org/officeDocument/2006/relationships/ctrlProp" Target="../ctrlProps/ctrlProp102.xml"/><Relationship Id="rId82" Type="http://schemas.openxmlformats.org/officeDocument/2006/relationships/ctrlProp" Target="../ctrlProps/ctrlProp123.xml"/><Relationship Id="rId19" Type="http://schemas.openxmlformats.org/officeDocument/2006/relationships/ctrlProp" Target="../ctrlProps/ctrlProp60.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 Id="rId35" Type="http://schemas.openxmlformats.org/officeDocument/2006/relationships/ctrlProp" Target="../ctrlProps/ctrlProp76.xml"/><Relationship Id="rId43" Type="http://schemas.openxmlformats.org/officeDocument/2006/relationships/ctrlProp" Target="../ctrlProps/ctrlProp84.xml"/><Relationship Id="rId48" Type="http://schemas.openxmlformats.org/officeDocument/2006/relationships/ctrlProp" Target="../ctrlProps/ctrlProp89.xml"/><Relationship Id="rId56" Type="http://schemas.openxmlformats.org/officeDocument/2006/relationships/ctrlProp" Target="../ctrlProps/ctrlProp97.xml"/><Relationship Id="rId64" Type="http://schemas.openxmlformats.org/officeDocument/2006/relationships/ctrlProp" Target="../ctrlProps/ctrlProp105.xml"/><Relationship Id="rId69" Type="http://schemas.openxmlformats.org/officeDocument/2006/relationships/ctrlProp" Target="../ctrlProps/ctrlProp110.xml"/><Relationship Id="rId77" Type="http://schemas.openxmlformats.org/officeDocument/2006/relationships/ctrlProp" Target="../ctrlProps/ctrlProp118.xml"/><Relationship Id="rId8" Type="http://schemas.openxmlformats.org/officeDocument/2006/relationships/ctrlProp" Target="../ctrlProps/ctrlProp49.xml"/><Relationship Id="rId51" Type="http://schemas.openxmlformats.org/officeDocument/2006/relationships/ctrlProp" Target="../ctrlProps/ctrlProp92.xml"/><Relationship Id="rId72" Type="http://schemas.openxmlformats.org/officeDocument/2006/relationships/ctrlProp" Target="../ctrlProps/ctrlProp113.xml"/><Relationship Id="rId80" Type="http://schemas.openxmlformats.org/officeDocument/2006/relationships/ctrlProp" Target="../ctrlProps/ctrlProp121.xml"/><Relationship Id="rId85" Type="http://schemas.openxmlformats.org/officeDocument/2006/relationships/ctrlProp" Target="../ctrlProps/ctrlProp126.xml"/><Relationship Id="rId3" Type="http://schemas.openxmlformats.org/officeDocument/2006/relationships/vmlDrawing" Target="../drawings/vmlDrawing7.v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trlProp" Target="../ctrlProps/ctrlProp74.xml"/><Relationship Id="rId38" Type="http://schemas.openxmlformats.org/officeDocument/2006/relationships/ctrlProp" Target="../ctrlProps/ctrlProp79.xml"/><Relationship Id="rId46" Type="http://schemas.openxmlformats.org/officeDocument/2006/relationships/ctrlProp" Target="../ctrlProps/ctrlProp87.xml"/><Relationship Id="rId59" Type="http://schemas.openxmlformats.org/officeDocument/2006/relationships/ctrlProp" Target="../ctrlProps/ctrlProp100.xml"/><Relationship Id="rId67" Type="http://schemas.openxmlformats.org/officeDocument/2006/relationships/ctrlProp" Target="../ctrlProps/ctrlProp108.xml"/><Relationship Id="rId20" Type="http://schemas.openxmlformats.org/officeDocument/2006/relationships/ctrlProp" Target="../ctrlProps/ctrlProp61.xml"/><Relationship Id="rId41" Type="http://schemas.openxmlformats.org/officeDocument/2006/relationships/ctrlProp" Target="../ctrlProps/ctrlProp82.xml"/><Relationship Id="rId54" Type="http://schemas.openxmlformats.org/officeDocument/2006/relationships/ctrlProp" Target="../ctrlProps/ctrlProp95.xml"/><Relationship Id="rId62" Type="http://schemas.openxmlformats.org/officeDocument/2006/relationships/ctrlProp" Target="../ctrlProps/ctrlProp103.xml"/><Relationship Id="rId70" Type="http://schemas.openxmlformats.org/officeDocument/2006/relationships/ctrlProp" Target="../ctrlProps/ctrlProp111.xml"/><Relationship Id="rId75" Type="http://schemas.openxmlformats.org/officeDocument/2006/relationships/ctrlProp" Target="../ctrlProps/ctrlProp116.xml"/><Relationship Id="rId83" Type="http://schemas.openxmlformats.org/officeDocument/2006/relationships/ctrlProp" Target="../ctrlProps/ctrlProp124.xml"/><Relationship Id="rId88" Type="http://schemas.openxmlformats.org/officeDocument/2006/relationships/ctrlProp" Target="../ctrlProps/ctrlProp129.xml"/><Relationship Id="rId1" Type="http://schemas.openxmlformats.org/officeDocument/2006/relationships/printerSettings" Target="../printerSettings/printerSettings13.bin"/><Relationship Id="rId6" Type="http://schemas.openxmlformats.org/officeDocument/2006/relationships/ctrlProp" Target="../ctrlProps/ctrlProp47.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36" Type="http://schemas.openxmlformats.org/officeDocument/2006/relationships/ctrlProp" Target="../ctrlProps/ctrlProp77.xml"/><Relationship Id="rId49" Type="http://schemas.openxmlformats.org/officeDocument/2006/relationships/ctrlProp" Target="../ctrlProps/ctrlProp90.xml"/><Relationship Id="rId57" Type="http://schemas.openxmlformats.org/officeDocument/2006/relationships/ctrlProp" Target="../ctrlProps/ctrlProp98.xml"/><Relationship Id="rId10" Type="http://schemas.openxmlformats.org/officeDocument/2006/relationships/ctrlProp" Target="../ctrlProps/ctrlProp51.xml"/><Relationship Id="rId31" Type="http://schemas.openxmlformats.org/officeDocument/2006/relationships/ctrlProp" Target="../ctrlProps/ctrlProp72.xml"/><Relationship Id="rId44" Type="http://schemas.openxmlformats.org/officeDocument/2006/relationships/ctrlProp" Target="../ctrlProps/ctrlProp85.xml"/><Relationship Id="rId52" Type="http://schemas.openxmlformats.org/officeDocument/2006/relationships/ctrlProp" Target="../ctrlProps/ctrlProp93.xml"/><Relationship Id="rId60" Type="http://schemas.openxmlformats.org/officeDocument/2006/relationships/ctrlProp" Target="../ctrlProps/ctrlProp101.xml"/><Relationship Id="rId65" Type="http://schemas.openxmlformats.org/officeDocument/2006/relationships/ctrlProp" Target="../ctrlProps/ctrlProp106.xml"/><Relationship Id="rId73" Type="http://schemas.openxmlformats.org/officeDocument/2006/relationships/ctrlProp" Target="../ctrlProps/ctrlProp114.xml"/><Relationship Id="rId78" Type="http://schemas.openxmlformats.org/officeDocument/2006/relationships/ctrlProp" Target="../ctrlProps/ctrlProp119.xml"/><Relationship Id="rId81" Type="http://schemas.openxmlformats.org/officeDocument/2006/relationships/ctrlProp" Target="../ctrlProps/ctrlProp122.xml"/><Relationship Id="rId86" Type="http://schemas.openxmlformats.org/officeDocument/2006/relationships/ctrlProp" Target="../ctrlProps/ctrlProp127.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6.bin"/><Relationship Id="rId4" Type="http://schemas.openxmlformats.org/officeDocument/2006/relationships/ctrlProp" Target="../ctrlProps/ctrlProp130.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2.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3.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2.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134.xml"/><Relationship Id="rId3" Type="http://schemas.openxmlformats.org/officeDocument/2006/relationships/drawing" Target="../drawings/drawing10.xml"/><Relationship Id="rId7" Type="http://schemas.openxmlformats.org/officeDocument/2006/relationships/ctrlProp" Target="../ctrlProps/ctrlProp133.xml"/><Relationship Id="rId12" Type="http://schemas.openxmlformats.org/officeDocument/2006/relationships/ctrlProp" Target="../ctrlProps/ctrlProp138.xml"/><Relationship Id="rId2" Type="http://schemas.openxmlformats.org/officeDocument/2006/relationships/printerSettings" Target="../printerSettings/printerSettings22.bin"/><Relationship Id="rId1" Type="http://schemas.openxmlformats.org/officeDocument/2006/relationships/hyperlink" Target="https://eur-lex.europa.eu/legal-content/FI/ALL/?uri=CELEX:32018R1046&amp;qid=1649249922434" TargetMode="External"/><Relationship Id="rId6" Type="http://schemas.openxmlformats.org/officeDocument/2006/relationships/ctrlProp" Target="../ctrlProps/ctrlProp132.xml"/><Relationship Id="rId11" Type="http://schemas.openxmlformats.org/officeDocument/2006/relationships/ctrlProp" Target="../ctrlProps/ctrlProp137.xml"/><Relationship Id="rId5" Type="http://schemas.openxmlformats.org/officeDocument/2006/relationships/ctrlProp" Target="../ctrlProps/ctrlProp131.xml"/><Relationship Id="rId10" Type="http://schemas.openxmlformats.org/officeDocument/2006/relationships/ctrlProp" Target="../ctrlProps/ctrlProp136.xml"/><Relationship Id="rId4" Type="http://schemas.openxmlformats.org/officeDocument/2006/relationships/vmlDrawing" Target="../drawings/vmlDrawing10.vml"/><Relationship Id="rId9" Type="http://schemas.openxmlformats.org/officeDocument/2006/relationships/ctrlProp" Target="../ctrlProps/ctrlProp13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29.xml"/><Relationship Id="rId1" Type="http://schemas.openxmlformats.org/officeDocument/2006/relationships/printerSettings" Target="../printerSettings/printerSettings7.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37.xml"/><Relationship Id="rId3" Type="http://schemas.openxmlformats.org/officeDocument/2006/relationships/vmlDrawing" Target="../drawings/vmlDrawing3.vml"/><Relationship Id="rId7" Type="http://schemas.openxmlformats.org/officeDocument/2006/relationships/ctrlProp" Target="../ctrlProps/ctrlProp36.xml"/><Relationship Id="rId12" Type="http://schemas.openxmlformats.org/officeDocument/2006/relationships/ctrlProp" Target="../ctrlProps/ctrlProp41.xml"/><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0" Type="http://schemas.openxmlformats.org/officeDocument/2006/relationships/ctrlProp" Target="../ctrlProps/ctrlProp39.xml"/><Relationship Id="rId4" Type="http://schemas.openxmlformats.org/officeDocument/2006/relationships/ctrlProp" Target="../ctrlProps/ctrlProp33.xml"/><Relationship Id="rId9" Type="http://schemas.openxmlformats.org/officeDocument/2006/relationships/ctrlProp" Target="../ctrlProps/ctrlProp3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10.bin"/><Relationship Id="rId4" Type="http://schemas.openxmlformats.org/officeDocument/2006/relationships/ctrlProp" Target="../ctrlProps/ctrlProp4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0"/>
  <dimension ref="A1:V50"/>
  <sheetViews>
    <sheetView showGridLines="0" tabSelected="1" zoomScaleNormal="100" workbookViewId="0">
      <selection activeCell="N23" sqref="N23"/>
    </sheetView>
  </sheetViews>
  <sheetFormatPr defaultColWidth="9.23046875" defaultRowHeight="15.5" x14ac:dyDescent="0.35"/>
  <cols>
    <col min="1" max="1" width="2.69140625" style="303" customWidth="1"/>
    <col min="2" max="2" width="3.69140625" style="303" customWidth="1"/>
    <col min="3" max="3" width="19.84375" style="303" customWidth="1"/>
    <col min="4" max="4" width="4.84375" style="303" customWidth="1"/>
    <col min="5" max="5" width="8.84375" style="303" customWidth="1"/>
    <col min="6" max="6" width="9.23046875" style="303"/>
    <col min="7" max="8" width="8.84375" style="303" customWidth="1"/>
    <col min="9" max="9" width="9.23046875" style="303"/>
    <col min="10" max="10" width="8.84375" style="303" customWidth="1"/>
    <col min="11" max="11" width="11.69140625" style="303" customWidth="1"/>
    <col min="12" max="12" width="9.69140625" style="303" customWidth="1"/>
    <col min="13" max="16384" width="9.23046875" style="303"/>
  </cols>
  <sheetData>
    <row r="1" spans="1:22" ht="71.400000000000006" customHeight="1" x14ac:dyDescent="0.35">
      <c r="A1" s="302" t="s">
        <v>792</v>
      </c>
      <c r="C1" s="304"/>
      <c r="D1" s="304"/>
      <c r="E1" s="304"/>
      <c r="F1" s="304"/>
      <c r="G1" s="304"/>
      <c r="H1" s="304"/>
      <c r="I1" s="511"/>
      <c r="J1" s="511"/>
      <c r="K1" s="511"/>
      <c r="L1" s="304"/>
      <c r="M1" s="304"/>
      <c r="N1" s="304"/>
      <c r="O1" s="304"/>
      <c r="P1" s="304"/>
      <c r="Q1" s="304"/>
      <c r="R1" s="304"/>
      <c r="S1" s="304"/>
      <c r="T1" s="304"/>
      <c r="U1" s="304"/>
      <c r="V1" s="304"/>
    </row>
    <row r="2" spans="1:22" ht="15" customHeight="1" x14ac:dyDescent="0.35">
      <c r="B2" s="305"/>
      <c r="C2" s="306"/>
      <c r="D2" s="306"/>
      <c r="E2" s="306"/>
      <c r="F2" s="306"/>
      <c r="G2" s="306"/>
      <c r="H2" s="306"/>
      <c r="I2" s="513"/>
      <c r="J2" s="513"/>
      <c r="K2" s="306"/>
      <c r="M2" s="304" t="s">
        <v>244</v>
      </c>
      <c r="N2" s="304"/>
      <c r="O2" s="304"/>
      <c r="P2" s="304"/>
      <c r="Q2" s="304"/>
      <c r="R2" s="304"/>
      <c r="S2" s="304"/>
      <c r="T2" s="304"/>
      <c r="U2" s="304"/>
      <c r="V2" s="304"/>
    </row>
    <row r="3" spans="1:22" x14ac:dyDescent="0.35">
      <c r="B3" s="514" t="s">
        <v>68</v>
      </c>
      <c r="C3" s="514"/>
      <c r="D3" s="514"/>
      <c r="E3" s="514"/>
      <c r="F3" s="514"/>
      <c r="G3" s="514"/>
      <c r="H3" s="514"/>
      <c r="I3" s="514"/>
      <c r="J3" s="514"/>
      <c r="K3" s="514"/>
      <c r="M3" s="304"/>
      <c r="N3" s="304"/>
      <c r="O3" s="304"/>
      <c r="P3" s="304"/>
      <c r="Q3" s="304"/>
      <c r="R3" s="304"/>
      <c r="S3" s="304"/>
      <c r="T3" s="304"/>
      <c r="U3" s="304"/>
      <c r="V3" s="304"/>
    </row>
    <row r="4" spans="1:22" x14ac:dyDescent="0.35">
      <c r="B4" s="515" t="s">
        <v>409</v>
      </c>
      <c r="C4" s="515"/>
      <c r="D4" s="515"/>
      <c r="E4" s="515"/>
      <c r="F4" s="515"/>
      <c r="G4" s="515"/>
      <c r="H4" s="515"/>
      <c r="I4" s="515"/>
      <c r="J4" s="515"/>
      <c r="K4" s="515"/>
      <c r="M4" s="304"/>
      <c r="N4" s="307" t="s">
        <v>251</v>
      </c>
      <c r="O4" s="304"/>
      <c r="P4" s="304"/>
      <c r="Q4" s="307"/>
      <c r="R4" s="304"/>
      <c r="S4" s="304"/>
      <c r="T4" s="304"/>
      <c r="U4" s="304"/>
      <c r="V4" s="304"/>
    </row>
    <row r="5" spans="1:22" x14ac:dyDescent="0.35">
      <c r="B5" s="306"/>
      <c r="C5" s="308"/>
      <c r="D5" s="513"/>
      <c r="E5" s="513"/>
      <c r="F5" s="308"/>
      <c r="G5" s="309"/>
      <c r="H5" s="308"/>
      <c r="I5" s="308"/>
      <c r="J5" s="308"/>
      <c r="K5" s="308"/>
      <c r="M5" s="304"/>
      <c r="N5" s="370" t="s">
        <v>245</v>
      </c>
      <c r="O5" s="317"/>
      <c r="P5" s="317"/>
      <c r="Q5" s="310"/>
      <c r="R5" s="304"/>
      <c r="S5" s="304"/>
      <c r="T5" s="304"/>
      <c r="U5" s="304"/>
      <c r="V5" s="304"/>
    </row>
    <row r="6" spans="1:22" x14ac:dyDescent="0.35">
      <c r="B6" s="339" t="s">
        <v>799</v>
      </c>
      <c r="C6" s="306"/>
      <c r="D6" s="306"/>
      <c r="E6" s="306"/>
      <c r="F6" s="306"/>
      <c r="G6" s="306"/>
      <c r="H6" s="306"/>
      <c r="I6" s="306"/>
      <c r="J6" s="306"/>
      <c r="K6" s="306"/>
      <c r="M6" s="304"/>
      <c r="N6" s="370" t="s">
        <v>247</v>
      </c>
      <c r="O6" s="317"/>
      <c r="P6" s="317"/>
      <c r="Q6" s="310"/>
      <c r="R6" s="304"/>
      <c r="S6" s="304"/>
      <c r="T6" s="304"/>
      <c r="U6" s="304"/>
      <c r="V6" s="304"/>
    </row>
    <row r="7" spans="1:22" x14ac:dyDescent="0.35">
      <c r="B7" s="339" t="s">
        <v>292</v>
      </c>
      <c r="C7" s="306"/>
      <c r="D7" s="306"/>
      <c r="E7" s="306"/>
      <c r="F7" s="306"/>
      <c r="G7" s="306"/>
      <c r="H7" s="306"/>
      <c r="I7" s="306"/>
      <c r="J7" s="306"/>
      <c r="K7" s="306"/>
      <c r="M7" s="304"/>
      <c r="N7" s="371" t="s">
        <v>93</v>
      </c>
      <c r="O7" s="317"/>
      <c r="P7" s="317"/>
      <c r="Q7" s="310"/>
      <c r="R7" s="304"/>
      <c r="S7" s="304"/>
      <c r="T7" s="304"/>
      <c r="U7" s="304"/>
      <c r="V7" s="304"/>
    </row>
    <row r="8" spans="1:22" x14ac:dyDescent="0.35">
      <c r="B8" s="306" t="s">
        <v>810</v>
      </c>
      <c r="C8" s="306"/>
      <c r="D8" s="306"/>
      <c r="E8" s="306"/>
      <c r="F8" s="306"/>
      <c r="G8" s="306"/>
      <c r="H8" s="306"/>
      <c r="I8" s="306"/>
      <c r="J8" s="306"/>
      <c r="K8" s="306"/>
      <c r="M8" s="304"/>
      <c r="N8" s="371" t="s">
        <v>9</v>
      </c>
      <c r="O8" s="317"/>
      <c r="P8" s="317"/>
      <c r="Q8" s="310"/>
      <c r="R8" s="310"/>
      <c r="S8" s="310"/>
      <c r="T8" s="304"/>
      <c r="U8" s="304"/>
      <c r="V8" s="304"/>
    </row>
    <row r="9" spans="1:22" x14ac:dyDescent="0.35">
      <c r="B9" s="339" t="s">
        <v>72</v>
      </c>
      <c r="C9" s="306"/>
      <c r="D9" s="306"/>
      <c r="E9" s="306"/>
      <c r="F9" s="306"/>
      <c r="G9" s="306"/>
      <c r="H9" s="306"/>
      <c r="I9" s="306"/>
      <c r="J9" s="306"/>
      <c r="K9" s="306"/>
      <c r="M9" s="304"/>
      <c r="N9" s="371" t="s">
        <v>108</v>
      </c>
      <c r="O9" s="317"/>
      <c r="P9" s="317"/>
      <c r="Q9" s="310"/>
      <c r="R9" s="304"/>
      <c r="S9" s="304"/>
      <c r="T9" s="304"/>
      <c r="U9" s="304"/>
      <c r="V9" s="304"/>
    </row>
    <row r="10" spans="1:22" x14ac:dyDescent="0.35">
      <c r="B10" s="350" t="s">
        <v>289</v>
      </c>
      <c r="C10" s="306"/>
      <c r="D10" s="306"/>
      <c r="E10" s="306"/>
      <c r="F10" s="306"/>
      <c r="G10" s="306"/>
      <c r="H10" s="306"/>
      <c r="I10" s="306"/>
      <c r="J10" s="306"/>
      <c r="K10" s="306"/>
      <c r="M10" s="304"/>
      <c r="N10" s="371" t="s">
        <v>69</v>
      </c>
      <c r="O10" s="317"/>
      <c r="P10" s="317"/>
      <c r="Q10" s="310"/>
      <c r="R10" s="304"/>
      <c r="S10" s="304"/>
      <c r="T10" s="304"/>
      <c r="U10" s="304"/>
      <c r="V10" s="304"/>
    </row>
    <row r="11" spans="1:22" x14ac:dyDescent="0.35">
      <c r="B11" s="348"/>
      <c r="C11" s="306"/>
      <c r="D11" s="306"/>
      <c r="E11" s="306"/>
      <c r="F11" s="306"/>
      <c r="G11" s="306"/>
      <c r="H11" s="306"/>
      <c r="I11" s="306"/>
      <c r="J11" s="306"/>
      <c r="K11" s="306"/>
      <c r="M11" s="304"/>
      <c r="N11" s="371" t="s">
        <v>794</v>
      </c>
      <c r="O11" s="317"/>
      <c r="P11" s="317"/>
      <c r="Q11" s="310"/>
      <c r="R11" s="304"/>
      <c r="S11" s="304"/>
      <c r="T11" s="304"/>
      <c r="U11" s="304"/>
      <c r="V11" s="304"/>
    </row>
    <row r="12" spans="1:22" x14ac:dyDescent="0.35">
      <c r="B12" s="306" t="s">
        <v>166</v>
      </c>
      <c r="C12" s="306"/>
      <c r="D12" s="306"/>
      <c r="E12" s="306"/>
      <c r="F12" s="306"/>
      <c r="G12" s="306"/>
      <c r="H12" s="306"/>
      <c r="I12" s="306"/>
      <c r="J12" s="306"/>
      <c r="K12" s="306"/>
      <c r="L12" s="312"/>
      <c r="M12" s="304"/>
      <c r="N12" s="371" t="s">
        <v>248</v>
      </c>
      <c r="O12" s="317"/>
      <c r="P12" s="317"/>
      <c r="Q12" s="310"/>
      <c r="R12" s="304"/>
      <c r="S12" s="304"/>
      <c r="T12" s="304"/>
      <c r="U12" s="304"/>
      <c r="V12" s="304"/>
    </row>
    <row r="13" spans="1:22" x14ac:dyDescent="0.35">
      <c r="B13" s="339" t="s">
        <v>293</v>
      </c>
      <c r="C13" s="306"/>
      <c r="D13" s="306"/>
      <c r="E13" s="306"/>
      <c r="F13" s="306"/>
      <c r="G13" s="306"/>
      <c r="H13" s="306"/>
      <c r="I13" s="306"/>
      <c r="J13" s="306"/>
      <c r="K13" s="306"/>
      <c r="M13" s="304"/>
      <c r="N13" s="371" t="s">
        <v>252</v>
      </c>
      <c r="O13" s="317"/>
      <c r="P13" s="317"/>
      <c r="Q13" s="310"/>
      <c r="R13" s="304"/>
      <c r="S13" s="304"/>
      <c r="T13" s="304"/>
      <c r="U13" s="304"/>
      <c r="V13" s="304"/>
    </row>
    <row r="14" spans="1:22" x14ac:dyDescent="0.35">
      <c r="B14" s="339" t="s">
        <v>268</v>
      </c>
      <c r="C14" s="306"/>
      <c r="D14" s="306"/>
      <c r="E14" s="306"/>
      <c r="F14" s="306"/>
      <c r="G14" s="306"/>
      <c r="H14" s="306"/>
      <c r="I14" s="306"/>
      <c r="J14" s="306"/>
      <c r="K14" s="306"/>
      <c r="M14" s="304"/>
      <c r="N14" s="371" t="s">
        <v>319</v>
      </c>
      <c r="O14" s="317"/>
      <c r="P14" s="317"/>
      <c r="Q14" s="310"/>
      <c r="R14" s="304"/>
      <c r="S14" s="304"/>
      <c r="T14" s="304"/>
      <c r="U14" s="304"/>
      <c r="V14" s="304"/>
    </row>
    <row r="15" spans="1:22" x14ac:dyDescent="0.35">
      <c r="B15" s="339"/>
      <c r="C15" s="306"/>
      <c r="D15" s="306"/>
      <c r="E15" s="306"/>
      <c r="F15" s="306"/>
      <c r="G15" s="306"/>
      <c r="H15" s="306"/>
      <c r="I15" s="306"/>
      <c r="J15" s="306"/>
      <c r="K15" s="306"/>
      <c r="M15" s="304"/>
      <c r="N15" s="371" t="s">
        <v>254</v>
      </c>
      <c r="O15" s="317"/>
      <c r="P15" s="317"/>
      <c r="Q15" s="310"/>
      <c r="R15" s="304"/>
      <c r="S15" s="304"/>
      <c r="T15" s="304"/>
      <c r="U15" s="304"/>
      <c r="V15" s="304"/>
    </row>
    <row r="16" spans="1:22" x14ac:dyDescent="0.35">
      <c r="B16" s="512" t="s">
        <v>249</v>
      </c>
      <c r="C16" s="512"/>
      <c r="D16" s="512"/>
      <c r="E16" s="512"/>
      <c r="F16" s="512"/>
      <c r="G16" s="512"/>
      <c r="H16" s="512"/>
      <c r="I16" s="512"/>
      <c r="J16" s="512"/>
      <c r="K16" s="512"/>
      <c r="M16" s="304"/>
      <c r="N16" s="371" t="s">
        <v>246</v>
      </c>
      <c r="O16" s="317"/>
      <c r="P16" s="317"/>
      <c r="Q16" s="310"/>
      <c r="R16" s="304"/>
      <c r="S16" s="304"/>
      <c r="T16" s="304"/>
      <c r="U16" s="304"/>
      <c r="V16" s="304"/>
    </row>
    <row r="17" spans="2:22" ht="15" customHeight="1" x14ac:dyDescent="0.35">
      <c r="B17" s="509" t="s">
        <v>294</v>
      </c>
      <c r="C17" s="509"/>
      <c r="D17" s="509"/>
      <c r="E17" s="509"/>
      <c r="F17" s="509"/>
      <c r="G17" s="509"/>
      <c r="H17" s="509"/>
      <c r="I17" s="509"/>
      <c r="J17" s="509"/>
      <c r="K17" s="509"/>
      <c r="M17" s="304"/>
      <c r="N17" s="371" t="s">
        <v>102</v>
      </c>
      <c r="O17" s="317"/>
      <c r="P17" s="317"/>
      <c r="Q17" s="310"/>
      <c r="R17" s="304"/>
      <c r="S17" s="304"/>
      <c r="T17" s="304"/>
      <c r="U17" s="304"/>
      <c r="V17" s="304"/>
    </row>
    <row r="18" spans="2:22" ht="15" customHeight="1" x14ac:dyDescent="0.35">
      <c r="B18" s="509" t="s">
        <v>800</v>
      </c>
      <c r="C18" s="510"/>
      <c r="D18" s="510"/>
      <c r="E18" s="510"/>
      <c r="F18" s="510"/>
      <c r="G18" s="510"/>
      <c r="H18" s="510"/>
      <c r="I18" s="510"/>
      <c r="J18" s="510"/>
      <c r="K18" s="510"/>
      <c r="M18" s="304"/>
      <c r="N18" s="371" t="s">
        <v>103</v>
      </c>
      <c r="O18" s="317"/>
      <c r="P18" s="317"/>
      <c r="Q18" s="310"/>
      <c r="R18" s="304"/>
      <c r="S18" s="304"/>
      <c r="T18" s="304"/>
      <c r="U18" s="304"/>
      <c r="V18" s="304"/>
    </row>
    <row r="19" spans="2:22" ht="15" customHeight="1" x14ac:dyDescent="0.35">
      <c r="B19" s="509" t="s">
        <v>801</v>
      </c>
      <c r="C19" s="510"/>
      <c r="D19" s="510"/>
      <c r="E19" s="510"/>
      <c r="F19" s="510"/>
      <c r="G19" s="510"/>
      <c r="H19" s="510"/>
      <c r="I19" s="510"/>
      <c r="J19" s="510"/>
      <c r="K19" s="510"/>
      <c r="L19" s="312"/>
      <c r="N19" s="371" t="s">
        <v>104</v>
      </c>
      <c r="O19" s="317"/>
      <c r="P19" s="317"/>
      <c r="Q19" s="310"/>
      <c r="R19" s="304"/>
      <c r="S19" s="304"/>
      <c r="T19" s="304"/>
      <c r="U19" s="304"/>
      <c r="V19" s="304"/>
    </row>
    <row r="20" spans="2:22" x14ac:dyDescent="0.35">
      <c r="B20" s="516" t="s">
        <v>790</v>
      </c>
      <c r="C20" s="517"/>
      <c r="D20" s="517"/>
      <c r="E20" s="517"/>
      <c r="F20" s="517"/>
      <c r="G20" s="517"/>
      <c r="H20" s="517"/>
      <c r="I20" s="517"/>
      <c r="J20" s="517"/>
      <c r="K20" s="517"/>
      <c r="M20" s="304"/>
      <c r="N20" s="371" t="s">
        <v>61</v>
      </c>
      <c r="O20" s="317"/>
      <c r="P20" s="317"/>
      <c r="Q20" s="310"/>
      <c r="R20" s="304"/>
      <c r="S20" s="313"/>
      <c r="T20" s="304"/>
      <c r="U20" s="304"/>
      <c r="V20" s="304"/>
    </row>
    <row r="21" spans="2:22" x14ac:dyDescent="0.35">
      <c r="M21" s="304"/>
      <c r="N21" s="371" t="s">
        <v>57</v>
      </c>
      <c r="O21" s="317"/>
      <c r="P21" s="317"/>
      <c r="Q21" s="310"/>
      <c r="R21" s="371"/>
      <c r="S21" s="304"/>
      <c r="T21" s="304"/>
      <c r="U21" s="304"/>
      <c r="V21" s="304"/>
    </row>
    <row r="22" spans="2:22" x14ac:dyDescent="0.35">
      <c r="B22" s="314" t="s">
        <v>40</v>
      </c>
      <c r="C22" s="315"/>
      <c r="D22" s="315"/>
      <c r="E22" s="315"/>
      <c r="F22" s="315"/>
      <c r="G22" s="315"/>
      <c r="H22" s="315"/>
      <c r="I22" s="315"/>
      <c r="J22" s="315"/>
      <c r="K22" s="315"/>
      <c r="M22" s="304"/>
      <c r="N22" s="371" t="s">
        <v>101</v>
      </c>
      <c r="O22" s="317"/>
      <c r="P22" s="317"/>
      <c r="Q22" s="310"/>
      <c r="R22" s="371"/>
      <c r="S22" s="304"/>
      <c r="T22" s="304"/>
      <c r="U22" s="304"/>
      <c r="V22" s="304"/>
    </row>
    <row r="23" spans="2:22" ht="12.75" customHeight="1" x14ac:dyDescent="0.35">
      <c r="B23" s="315"/>
      <c r="C23" s="315"/>
      <c r="D23" s="315"/>
      <c r="E23" s="315"/>
      <c r="F23" s="315"/>
      <c r="G23" s="315"/>
      <c r="H23" s="315"/>
      <c r="I23" s="315"/>
      <c r="J23" s="315"/>
      <c r="K23" s="315"/>
      <c r="M23" s="304"/>
      <c r="N23" s="371" t="s">
        <v>70</v>
      </c>
      <c r="O23" s="317"/>
      <c r="P23" s="317"/>
      <c r="Q23" s="310"/>
      <c r="R23" s="371"/>
      <c r="S23" s="304"/>
      <c r="T23" s="304"/>
      <c r="U23" s="304"/>
      <c r="V23" s="304"/>
    </row>
    <row r="24" spans="2:22" x14ac:dyDescent="0.35">
      <c r="B24" s="379" t="s">
        <v>120</v>
      </c>
      <c r="C24" s="315"/>
      <c r="D24" s="315"/>
      <c r="E24" s="315"/>
      <c r="F24" s="315"/>
      <c r="G24" s="315"/>
      <c r="H24" s="315"/>
      <c r="I24" s="315"/>
      <c r="J24" s="315"/>
      <c r="K24" s="315"/>
      <c r="M24" s="304"/>
      <c r="N24" s="371" t="s">
        <v>41</v>
      </c>
      <c r="O24" s="317"/>
      <c r="P24" s="317"/>
      <c r="Q24" s="310"/>
      <c r="R24" s="371"/>
      <c r="S24" s="304"/>
      <c r="T24" s="304"/>
      <c r="U24" s="304"/>
      <c r="V24" s="304"/>
    </row>
    <row r="25" spans="2:22" x14ac:dyDescent="0.35">
      <c r="B25" s="315"/>
      <c r="C25" s="315"/>
      <c r="D25" s="315"/>
      <c r="E25" s="315"/>
      <c r="F25" s="315"/>
      <c r="G25" s="315"/>
      <c r="H25" s="315"/>
      <c r="I25" s="315"/>
      <c r="J25" s="315"/>
      <c r="K25" s="315"/>
      <c r="M25" s="304"/>
      <c r="N25" s="371"/>
      <c r="O25" s="317"/>
      <c r="P25" s="317"/>
      <c r="Q25" s="310"/>
      <c r="R25" s="371"/>
      <c r="S25" s="304"/>
      <c r="T25" s="304"/>
      <c r="U25" s="304"/>
      <c r="V25" s="304"/>
    </row>
    <row r="26" spans="2:22" x14ac:dyDescent="0.35">
      <c r="B26" s="518" t="s">
        <v>488</v>
      </c>
      <c r="C26" s="519"/>
      <c r="D26" s="519"/>
      <c r="E26" s="519"/>
      <c r="F26" s="519"/>
      <c r="G26" s="519"/>
      <c r="H26" s="519"/>
      <c r="I26" s="519"/>
      <c r="J26" s="519"/>
      <c r="K26" s="519"/>
      <c r="M26" s="304"/>
      <c r="N26" s="371"/>
      <c r="O26" s="318"/>
      <c r="P26" s="317"/>
      <c r="Q26" s="304"/>
      <c r="R26" s="304"/>
      <c r="S26" s="304"/>
      <c r="T26" s="304"/>
      <c r="U26" s="304"/>
      <c r="V26" s="304"/>
    </row>
    <row r="27" spans="2:22" x14ac:dyDescent="0.35">
      <c r="B27" s="519"/>
      <c r="C27" s="519"/>
      <c r="D27" s="519"/>
      <c r="E27" s="519"/>
      <c r="F27" s="519"/>
      <c r="G27" s="519"/>
      <c r="H27" s="519"/>
      <c r="I27" s="519"/>
      <c r="J27" s="519"/>
      <c r="K27" s="519"/>
      <c r="M27" s="304"/>
      <c r="N27" s="371"/>
      <c r="O27" s="317"/>
      <c r="P27" s="317"/>
      <c r="Q27" s="304"/>
      <c r="R27" s="304"/>
      <c r="S27" s="304"/>
      <c r="T27" s="304"/>
      <c r="U27" s="304"/>
      <c r="V27" s="304"/>
    </row>
    <row r="28" spans="2:22" ht="37.25" customHeight="1" x14ac:dyDescent="0.35">
      <c r="B28" s="519"/>
      <c r="C28" s="519"/>
      <c r="D28" s="519"/>
      <c r="E28" s="519"/>
      <c r="F28" s="519"/>
      <c r="G28" s="519"/>
      <c r="H28" s="519"/>
      <c r="I28" s="519"/>
      <c r="J28" s="519"/>
      <c r="K28" s="519"/>
      <c r="M28" s="304"/>
      <c r="N28" s="371"/>
      <c r="O28" s="317"/>
      <c r="P28" s="317"/>
      <c r="Q28" s="304"/>
      <c r="R28" s="304"/>
      <c r="S28" s="304"/>
      <c r="T28" s="304"/>
      <c r="U28" s="304"/>
      <c r="V28" s="304"/>
    </row>
    <row r="29" spans="2:22" x14ac:dyDescent="0.35">
      <c r="M29" s="304"/>
      <c r="N29" s="371"/>
      <c r="O29" s="318"/>
      <c r="P29" s="317"/>
      <c r="Q29" s="304"/>
      <c r="R29" s="304"/>
      <c r="S29" s="304"/>
      <c r="T29" s="304"/>
      <c r="U29" s="304"/>
      <c r="V29" s="304"/>
    </row>
    <row r="30" spans="2:22" x14ac:dyDescent="0.35">
      <c r="B30" s="508" t="s">
        <v>167</v>
      </c>
      <c r="C30" s="508"/>
      <c r="D30" s="508"/>
      <c r="E30" s="508"/>
      <c r="F30" s="508"/>
      <c r="G30" s="508"/>
      <c r="H30" s="508"/>
      <c r="I30" s="508"/>
      <c r="J30" s="508"/>
      <c r="K30" s="508"/>
    </row>
    <row r="31" spans="2:22" x14ac:dyDescent="0.35">
      <c r="B31" s="508"/>
      <c r="C31" s="508"/>
      <c r="D31" s="508"/>
      <c r="E31" s="508"/>
      <c r="F31" s="508"/>
      <c r="G31" s="508"/>
      <c r="H31" s="508"/>
      <c r="I31" s="508"/>
      <c r="J31" s="508"/>
      <c r="K31" s="508"/>
    </row>
    <row r="32" spans="2:22" x14ac:dyDescent="0.35">
      <c r="N32" s="311"/>
      <c r="S32" s="313"/>
    </row>
    <row r="33" spans="2:15" x14ac:dyDescent="0.35">
      <c r="B33" s="507" t="s">
        <v>811</v>
      </c>
      <c r="C33" s="508"/>
      <c r="D33" s="508"/>
      <c r="E33" s="508"/>
      <c r="F33" s="508"/>
      <c r="G33" s="508"/>
      <c r="H33" s="508"/>
      <c r="I33" s="508"/>
      <c r="J33" s="508"/>
      <c r="K33" s="508"/>
      <c r="N33" s="311"/>
    </row>
    <row r="34" spans="2:15" x14ac:dyDescent="0.35">
      <c r="B34" s="508"/>
      <c r="C34" s="508"/>
      <c r="D34" s="508"/>
      <c r="E34" s="508"/>
      <c r="F34" s="508"/>
      <c r="G34" s="508"/>
      <c r="H34" s="508"/>
      <c r="I34" s="508"/>
      <c r="J34" s="508"/>
      <c r="K34" s="508"/>
    </row>
    <row r="40" spans="2:15" x14ac:dyDescent="0.35">
      <c r="M40" s="315"/>
      <c r="N40" s="315"/>
      <c r="O40" s="315"/>
    </row>
    <row r="41" spans="2:15" x14ac:dyDescent="0.35">
      <c r="M41" s="315"/>
      <c r="N41" s="315"/>
      <c r="O41" s="315"/>
    </row>
    <row r="42" spans="2:15" x14ac:dyDescent="0.35">
      <c r="M42" s="315"/>
      <c r="N42" s="315"/>
      <c r="O42" s="315"/>
    </row>
    <row r="43" spans="2:15" x14ac:dyDescent="0.35">
      <c r="M43" s="315"/>
      <c r="N43" s="315"/>
      <c r="O43" s="315"/>
    </row>
    <row r="44" spans="2:15" x14ac:dyDescent="0.35">
      <c r="L44" s="316"/>
      <c r="M44" s="315"/>
      <c r="N44" s="315"/>
      <c r="O44" s="315"/>
    </row>
    <row r="45" spans="2:15" x14ac:dyDescent="0.35">
      <c r="L45" s="315"/>
      <c r="M45" s="315"/>
      <c r="N45" s="315"/>
      <c r="O45" s="315"/>
    </row>
    <row r="46" spans="2:15" x14ac:dyDescent="0.35">
      <c r="L46" s="315"/>
      <c r="M46" s="315"/>
      <c r="N46" s="315"/>
      <c r="O46" s="315"/>
    </row>
    <row r="47" spans="2:15" x14ac:dyDescent="0.35">
      <c r="L47" s="315"/>
    </row>
    <row r="48" spans="2:15" x14ac:dyDescent="0.35">
      <c r="L48" s="315"/>
    </row>
    <row r="49" spans="12:12" x14ac:dyDescent="0.35">
      <c r="L49" s="315"/>
    </row>
    <row r="50" spans="12:12" x14ac:dyDescent="0.35">
      <c r="L50" s="315"/>
    </row>
  </sheetData>
  <sheetProtection sheet="1" selectLockedCells="1"/>
  <mergeCells count="13">
    <mergeCell ref="B33:K34"/>
    <mergeCell ref="B30:K31"/>
    <mergeCell ref="B17:K17"/>
    <mergeCell ref="B18:K18"/>
    <mergeCell ref="I1:K1"/>
    <mergeCell ref="B16:K16"/>
    <mergeCell ref="I2:J2"/>
    <mergeCell ref="B3:K3"/>
    <mergeCell ref="D5:E5"/>
    <mergeCell ref="B4:K4"/>
    <mergeCell ref="B20:K20"/>
    <mergeCell ref="B19:K19"/>
    <mergeCell ref="B26:K28"/>
  </mergeCells>
  <hyperlinks>
    <hyperlink ref="Q8:S8" location="'Indikaattorit- maksatus'!Tulostusalue" display="Indikaattorit - maksatus" xr:uid="{00000000-0004-0000-0000-000000000000}"/>
    <hyperlink ref="N5" location="'Sökandens uppgifter'!A1" display="Hakijan tiedot" xr:uid="{00000000-0004-0000-0000-000001000000}"/>
    <hyperlink ref="N6" location="'EU-finansiering 3 år'!A1" display="3v EU-rahoitus" xr:uid="{00000000-0004-0000-0000-000002000000}"/>
    <hyperlink ref="N8" location="'Samarbetsaktörer'!A1" display="Yhteistyötahot" xr:uid="{00000000-0004-0000-0000-000003000000}"/>
    <hyperlink ref="N9" location="'Plan'!A1" display="Suunnitelma" xr:uid="{00000000-0004-0000-0000-000004000000}"/>
    <hyperlink ref="N10" location="'Tidsplan'!A1" display="Aikataulu" xr:uid="{00000000-0004-0000-0000-000005000000}"/>
    <hyperlink ref="N11" location="'Åtgärdernas typer och teman'!A1" display="Åtgärdernas typer och teman" xr:uid="{00000000-0004-0000-0000-000006000000}"/>
    <hyperlink ref="N12" location="'Indikatorer SM 1'!A1" display="Indikaattorit ET 1" xr:uid="{00000000-0004-0000-0000-000007000000}"/>
    <hyperlink ref="N15" location="'Upphandling'!A1" display="Hankinta " xr:uid="{00000000-0004-0000-0000-000008000000}"/>
    <hyperlink ref="N16" location="'Grundläggande information om bu'!A1" display="Budjetin perustiedot" xr:uid="{00000000-0004-0000-0000-000009000000}"/>
    <hyperlink ref="N13" location="'Indikatorer SM 2'!A1" display="Indikaattorit ET 2" xr:uid="{00000000-0004-0000-0000-000014000000}"/>
    <hyperlink ref="N7" location="'Överföringsmottagare'!A1" display="Siirron saajat" xr:uid="{00000000-0004-0000-0000-000016000000}"/>
    <hyperlink ref="N14" location="'Horisontella principer'!A1" display="Horisontaaliset periaattet" xr:uid="{00000000-0004-0000-0000-000018000000}"/>
    <hyperlink ref="N17" location="'Köpta tjänster'!A1" display="Ostopalvelut" xr:uid="{9A170D2C-551E-4DEB-BBA6-DCEB3B95C347}"/>
    <hyperlink ref="N18" location="'Anläggningstillgångar och fast '!A1" display="Käyttö- ja kiinteä omaisuus" xr:uid="{F89773DC-CD85-405F-8EB6-A3EFD033D2D1}"/>
    <hyperlink ref="N22" location="'EU-finansieringsandel'!A1" display="EU-rahoitusosuus" xr:uid="{1CCFB527-2B02-4B98-B2A7-400154EF397B}"/>
    <hyperlink ref="N23" location="'Förskott'!A1" display="Ennakot" xr:uid="{348E8BB2-AC74-4818-A724-53D2F6D81C9B}"/>
    <hyperlink ref="N21" location="'Finansiering'!A1" display="Rahoitus" xr:uid="{B6823140-B421-4976-AE10-4B2FA4798B2A}"/>
    <hyperlink ref="N20" location="'Projektets kostnader'!A1" display="Hankkeen kustannukset" xr:uid="{5257179C-8FBC-43DA-9512-E3346BA86EA7}"/>
    <hyperlink ref="N19" location="'Övriga projektkostnader'!A1" display="Muut hankekustannukset" xr:uid="{45D225A6-0525-4CFB-90C4-3719939FDACE}"/>
    <hyperlink ref="N24" location="'Underskrift'!A1" display="Allekirjoitus" xr:uid="{427A57FF-E1D8-42CD-A15F-C95DF27748A6}"/>
  </hyperlinks>
  <pageMargins left="0.39370078740157483" right="0.39370078740157483" top="0.78740157480314965" bottom="0.78740157480314965" header="0.39370078740157483" footer="0.31496062992125984"/>
  <pageSetup paperSize="9" fitToHeight="0" orientation="portrait" r:id="rId1"/>
  <headerFooter>
    <oddHeader>&amp;L&amp;A&amp;C&amp;R&amp;P(&amp;N)</oddHead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C7290-6C70-4755-9A5D-D353F58431C4}">
  <dimension ref="A1:Z63"/>
  <sheetViews>
    <sheetView showGridLines="0" zoomScale="80" zoomScaleNormal="80" workbookViewId="0">
      <selection activeCell="R3" sqref="R3:T3"/>
    </sheetView>
  </sheetViews>
  <sheetFormatPr defaultColWidth="9.15234375" defaultRowHeight="10" x14ac:dyDescent="0.2"/>
  <cols>
    <col min="1" max="1" width="2.84375" style="399" customWidth="1"/>
    <col min="2" max="2" width="2.61328125" style="399" customWidth="1"/>
    <col min="3" max="3" width="8.921875" style="399" customWidth="1"/>
    <col min="4" max="4" width="11" style="404" customWidth="1"/>
    <col min="5" max="5" width="2.84375" style="399" customWidth="1"/>
    <col min="6" max="6" width="11" style="402" customWidth="1"/>
    <col min="7" max="7" width="2.84375" style="399" customWidth="1"/>
    <col min="8" max="8" width="11" style="402" customWidth="1"/>
    <col min="9" max="9" width="2.84375" style="399" customWidth="1"/>
    <col min="10" max="10" width="8.3828125" style="402" customWidth="1"/>
    <col min="11" max="11" width="2.84375" style="399" customWidth="1"/>
    <col min="12" max="12" width="8.3828125" style="402" customWidth="1"/>
    <col min="13" max="14" width="2.84375" style="399" customWidth="1"/>
    <col min="15" max="15" width="8.3828125" style="399" customWidth="1"/>
    <col min="16" max="16" width="3.921875" style="399" customWidth="1"/>
    <col min="17" max="16384" width="9.15234375" style="399"/>
  </cols>
  <sheetData>
    <row r="1" spans="1:26" ht="15.9" customHeight="1" x14ac:dyDescent="0.2">
      <c r="A1" s="405" t="s">
        <v>499</v>
      </c>
      <c r="B1" s="405"/>
      <c r="C1" s="405"/>
      <c r="E1" s="401"/>
      <c r="F1" s="400"/>
      <c r="G1" s="401"/>
      <c r="H1" s="400"/>
      <c r="I1" s="401"/>
      <c r="J1" s="400"/>
      <c r="K1" s="401"/>
      <c r="L1" s="400"/>
      <c r="M1" s="401"/>
      <c r="N1" s="401"/>
      <c r="O1" s="401"/>
    </row>
    <row r="2" spans="1:26" ht="73.75" customHeight="1" x14ac:dyDescent="0.35">
      <c r="B2" s="647" t="s">
        <v>500</v>
      </c>
      <c r="C2" s="647"/>
      <c r="D2" s="647"/>
      <c r="E2" s="647"/>
      <c r="F2" s="647"/>
      <c r="G2" s="647"/>
      <c r="H2" s="647"/>
      <c r="I2" s="647"/>
      <c r="J2" s="647"/>
      <c r="K2" s="647"/>
      <c r="L2" s="647"/>
      <c r="M2" s="647"/>
      <c r="N2" s="647"/>
      <c r="O2" s="647"/>
      <c r="P2" s="453"/>
      <c r="Q2" s="412"/>
      <c r="U2" s="407"/>
      <c r="V2" s="407"/>
      <c r="W2" s="407"/>
      <c r="X2" s="407"/>
      <c r="Y2" s="407"/>
      <c r="Z2" s="407"/>
    </row>
    <row r="3" spans="1:26" ht="15.9" customHeight="1" x14ac:dyDescent="0.35">
      <c r="B3" s="427"/>
      <c r="C3" s="422"/>
      <c r="D3" s="648"/>
      <c r="E3" s="648"/>
      <c r="F3" s="648"/>
      <c r="G3" s="648"/>
      <c r="H3" s="648"/>
      <c r="I3" s="648"/>
      <c r="J3" s="648"/>
      <c r="K3" s="648"/>
      <c r="L3" s="648"/>
      <c r="M3" s="648"/>
      <c r="N3" s="450"/>
      <c r="O3" s="430"/>
      <c r="P3" s="423"/>
      <c r="Q3" s="413"/>
      <c r="R3" s="586" t="s">
        <v>501</v>
      </c>
      <c r="S3" s="587"/>
      <c r="T3" s="588"/>
      <c r="U3" s="429"/>
      <c r="V3" s="429"/>
      <c r="W3" s="429"/>
      <c r="X3" s="429"/>
      <c r="Y3" s="429"/>
      <c r="Z3" s="429"/>
    </row>
    <row r="4" spans="1:26" ht="15.9" customHeight="1" x14ac:dyDescent="0.35">
      <c r="B4" s="408"/>
      <c r="C4" s="409"/>
      <c r="D4" s="411" t="s">
        <v>818</v>
      </c>
      <c r="E4" s="411"/>
      <c r="F4" s="411"/>
      <c r="G4" s="411"/>
      <c r="H4" s="411"/>
      <c r="I4" s="411"/>
      <c r="J4" s="411"/>
      <c r="K4" s="411"/>
      <c r="L4" s="411"/>
      <c r="M4" s="411"/>
      <c r="N4" s="411"/>
      <c r="O4" s="426"/>
      <c r="P4" s="410"/>
      <c r="Q4" s="413"/>
      <c r="R4" s="413"/>
      <c r="S4" s="413"/>
      <c r="T4" s="413"/>
      <c r="U4" s="429"/>
      <c r="V4" s="429"/>
      <c r="W4" s="429"/>
      <c r="X4" s="429"/>
      <c r="Y4" s="429"/>
      <c r="Z4" s="429"/>
    </row>
    <row r="5" spans="1:26" ht="15.9" customHeight="1" x14ac:dyDescent="0.35">
      <c r="B5" s="408"/>
      <c r="C5" s="409"/>
      <c r="D5" s="426"/>
      <c r="E5" s="431"/>
      <c r="F5" s="432"/>
      <c r="G5" s="431"/>
      <c r="H5" s="432"/>
      <c r="I5" s="431"/>
      <c r="J5" s="393"/>
      <c r="K5" s="432"/>
      <c r="L5" s="432"/>
      <c r="M5" s="431"/>
      <c r="N5" s="431"/>
      <c r="O5" s="431"/>
      <c r="P5" s="410"/>
      <c r="Q5" s="413"/>
      <c r="R5" s="429"/>
      <c r="S5" s="429"/>
      <c r="T5" s="429"/>
      <c r="U5" s="429"/>
      <c r="V5" s="429"/>
      <c r="W5" s="429"/>
      <c r="X5" s="429"/>
      <c r="Y5" s="429"/>
      <c r="Z5" s="429"/>
    </row>
    <row r="6" spans="1:26" ht="15.9" customHeight="1" x14ac:dyDescent="0.35">
      <c r="B6" s="408"/>
      <c r="C6" s="414" t="s">
        <v>468</v>
      </c>
      <c r="D6" s="433"/>
      <c r="E6" s="409"/>
      <c r="F6" s="434"/>
      <c r="G6" s="409"/>
      <c r="H6" s="434"/>
      <c r="I6" s="409"/>
      <c r="J6" s="434"/>
      <c r="K6" s="434"/>
      <c r="L6" s="434"/>
      <c r="M6" s="409"/>
      <c r="N6" s="409"/>
      <c r="O6" s="381"/>
      <c r="P6" s="410"/>
      <c r="Q6" s="413"/>
      <c r="R6" s="429"/>
      <c r="S6" s="429"/>
      <c r="T6" s="429"/>
      <c r="U6" s="429"/>
      <c r="V6" s="429"/>
      <c r="W6" s="429"/>
      <c r="X6" s="429"/>
      <c r="Y6" s="429"/>
      <c r="Z6" s="429"/>
    </row>
    <row r="7" spans="1:26" ht="15.9" customHeight="1" x14ac:dyDescent="0.35">
      <c r="B7" s="408"/>
      <c r="C7" s="409"/>
      <c r="D7" s="414"/>
      <c r="E7" s="409"/>
      <c r="F7" s="434"/>
      <c r="G7" s="409"/>
      <c r="H7" s="434"/>
      <c r="I7" s="409"/>
      <c r="J7" s="434"/>
      <c r="K7" s="434"/>
      <c r="L7" s="434"/>
      <c r="M7" s="409"/>
      <c r="N7" s="409"/>
      <c r="O7" s="435"/>
      <c r="P7" s="410"/>
      <c r="Q7" s="413"/>
      <c r="R7" s="429"/>
      <c r="S7" s="429"/>
      <c r="T7" s="429"/>
      <c r="U7" s="429"/>
      <c r="V7" s="429"/>
      <c r="W7" s="429"/>
      <c r="X7" s="429"/>
      <c r="Y7" s="429"/>
      <c r="Z7" s="429"/>
    </row>
    <row r="8" spans="1:26" ht="15.9" customHeight="1" x14ac:dyDescent="0.35">
      <c r="B8" s="408"/>
      <c r="C8" s="409"/>
      <c r="D8" s="426"/>
      <c r="E8" s="431"/>
      <c r="F8" s="432"/>
      <c r="G8" s="431"/>
      <c r="H8" s="432"/>
      <c r="I8" s="431"/>
      <c r="J8" s="432"/>
      <c r="K8" s="432"/>
      <c r="L8" s="432"/>
      <c r="M8" s="431"/>
      <c r="N8" s="431"/>
      <c r="O8" s="431"/>
      <c r="P8" s="410"/>
      <c r="Q8" s="413"/>
      <c r="R8" s="407"/>
      <c r="S8" s="407"/>
      <c r="T8" s="407"/>
      <c r="U8" s="407"/>
      <c r="V8" s="407"/>
      <c r="W8" s="407"/>
      <c r="X8" s="407"/>
      <c r="Y8" s="407"/>
      <c r="Z8" s="407"/>
    </row>
    <row r="9" spans="1:26" ht="15.9" customHeight="1" x14ac:dyDescent="0.35">
      <c r="B9" s="408"/>
      <c r="C9" s="390" t="s">
        <v>467</v>
      </c>
      <c r="D9" s="390"/>
      <c r="E9" s="390"/>
      <c r="F9" s="390"/>
      <c r="G9" s="390"/>
      <c r="H9" s="390"/>
      <c r="I9" s="390"/>
      <c r="J9" s="390"/>
      <c r="K9" s="390"/>
      <c r="L9" s="390"/>
      <c r="M9" s="390"/>
      <c r="N9" s="409"/>
      <c r="O9" s="381"/>
      <c r="P9" s="410"/>
      <c r="Q9" s="413"/>
      <c r="R9" s="407"/>
      <c r="S9" s="407"/>
      <c r="T9" s="407"/>
      <c r="U9" s="407"/>
      <c r="V9" s="407"/>
      <c r="W9" s="407"/>
      <c r="X9" s="407"/>
      <c r="Y9" s="407"/>
      <c r="Z9" s="407"/>
    </row>
    <row r="10" spans="1:26" ht="15.9" customHeight="1" x14ac:dyDescent="0.35">
      <c r="B10" s="408"/>
      <c r="C10" s="390"/>
      <c r="D10" s="390"/>
      <c r="E10" s="390"/>
      <c r="F10" s="390"/>
      <c r="G10" s="390"/>
      <c r="H10" s="390"/>
      <c r="I10" s="390"/>
      <c r="J10" s="390"/>
      <c r="K10" s="390"/>
      <c r="L10" s="390"/>
      <c r="M10" s="390"/>
      <c r="N10" s="390"/>
      <c r="O10" s="409"/>
      <c r="P10" s="410"/>
      <c r="Q10" s="413"/>
      <c r="R10" s="407"/>
      <c r="S10" s="407"/>
      <c r="T10" s="407"/>
      <c r="U10" s="407"/>
      <c r="V10" s="407"/>
      <c r="W10" s="407"/>
      <c r="X10" s="407"/>
      <c r="Y10" s="407"/>
      <c r="Z10" s="407"/>
    </row>
    <row r="11" spans="1:26" ht="15.9" customHeight="1" x14ac:dyDescent="0.35">
      <c r="B11" s="408"/>
      <c r="C11" s="409"/>
      <c r="D11" s="426"/>
      <c r="E11" s="431"/>
      <c r="F11" s="432"/>
      <c r="G11" s="431"/>
      <c r="H11" s="432"/>
      <c r="I11" s="431"/>
      <c r="J11" s="432"/>
      <c r="K11" s="432"/>
      <c r="L11" s="432"/>
      <c r="M11" s="431"/>
      <c r="N11" s="431"/>
      <c r="O11" s="431"/>
      <c r="P11" s="410"/>
      <c r="Q11" s="413"/>
      <c r="R11" s="407"/>
      <c r="S11" s="407"/>
      <c r="T11" s="407"/>
      <c r="U11" s="407"/>
      <c r="V11" s="407"/>
      <c r="W11" s="407"/>
      <c r="X11" s="407"/>
      <c r="Y11" s="407"/>
      <c r="Z11" s="407"/>
    </row>
    <row r="12" spans="1:26" ht="15.9" customHeight="1" x14ac:dyDescent="0.35">
      <c r="B12" s="408"/>
      <c r="C12" s="414" t="s">
        <v>466</v>
      </c>
      <c r="D12" s="433"/>
      <c r="E12" s="409"/>
      <c r="F12" s="434"/>
      <c r="G12" s="409"/>
      <c r="H12" s="434"/>
      <c r="I12" s="409"/>
      <c r="J12" s="434"/>
      <c r="K12" s="434"/>
      <c r="L12" s="434"/>
      <c r="M12" s="409"/>
      <c r="N12" s="409"/>
      <c r="O12" s="381"/>
      <c r="P12" s="410"/>
      <c r="Q12" s="413"/>
      <c r="R12" s="407"/>
      <c r="S12" s="407"/>
      <c r="T12" s="407"/>
      <c r="U12" s="407"/>
      <c r="V12" s="407"/>
      <c r="W12" s="407"/>
      <c r="X12" s="407"/>
      <c r="Y12" s="407"/>
      <c r="Z12" s="407"/>
    </row>
    <row r="13" spans="1:26" ht="15.9" customHeight="1" x14ac:dyDescent="0.35">
      <c r="B13" s="408"/>
      <c r="C13" s="409"/>
      <c r="D13" s="414"/>
      <c r="E13" s="409"/>
      <c r="F13" s="434"/>
      <c r="G13" s="409"/>
      <c r="H13" s="434"/>
      <c r="I13" s="409"/>
      <c r="J13" s="434"/>
      <c r="K13" s="434"/>
      <c r="L13" s="434"/>
      <c r="M13" s="409"/>
      <c r="N13" s="409"/>
      <c r="O13" s="435"/>
      <c r="P13" s="410"/>
      <c r="Q13" s="413"/>
      <c r="R13" s="407"/>
      <c r="S13" s="407"/>
      <c r="T13" s="407"/>
      <c r="U13" s="407"/>
      <c r="V13" s="407"/>
      <c r="W13" s="407"/>
      <c r="X13" s="407"/>
      <c r="Y13" s="407"/>
      <c r="Z13" s="407"/>
    </row>
    <row r="14" spans="1:26" ht="15.9" customHeight="1" x14ac:dyDescent="0.35">
      <c r="B14" s="408"/>
      <c r="C14" s="409"/>
      <c r="D14" s="426"/>
      <c r="E14" s="431"/>
      <c r="F14" s="432"/>
      <c r="G14" s="431"/>
      <c r="H14" s="432"/>
      <c r="I14" s="431"/>
      <c r="J14" s="432"/>
      <c r="K14" s="432"/>
      <c r="L14" s="432"/>
      <c r="M14" s="431"/>
      <c r="N14" s="431"/>
      <c r="O14" s="431"/>
      <c r="P14" s="410"/>
      <c r="Q14" s="413"/>
      <c r="R14" s="407"/>
      <c r="S14" s="407"/>
      <c r="T14" s="407"/>
      <c r="U14" s="407"/>
      <c r="V14" s="407"/>
      <c r="W14" s="407"/>
      <c r="X14" s="407"/>
      <c r="Y14" s="407"/>
      <c r="Z14" s="407"/>
    </row>
    <row r="15" spans="1:26" ht="15.9" customHeight="1" x14ac:dyDescent="0.35">
      <c r="B15" s="408"/>
      <c r="C15" s="414" t="s">
        <v>465</v>
      </c>
      <c r="D15" s="433"/>
      <c r="E15" s="409"/>
      <c r="F15" s="434"/>
      <c r="G15" s="409"/>
      <c r="H15" s="434"/>
      <c r="I15" s="409"/>
      <c r="J15" s="434"/>
      <c r="K15" s="434"/>
      <c r="L15" s="434"/>
      <c r="M15" s="409"/>
      <c r="N15" s="409"/>
      <c r="O15" s="381"/>
      <c r="P15" s="410"/>
      <c r="Q15" s="413"/>
      <c r="R15" s="407"/>
      <c r="S15" s="407"/>
      <c r="T15" s="407"/>
      <c r="U15" s="407"/>
      <c r="V15" s="407"/>
      <c r="W15" s="407"/>
      <c r="X15" s="407"/>
      <c r="Y15" s="407"/>
      <c r="Z15" s="407"/>
    </row>
    <row r="16" spans="1:26" ht="15.9" customHeight="1" x14ac:dyDescent="0.35">
      <c r="B16" s="408"/>
      <c r="C16" s="409"/>
      <c r="D16" s="414"/>
      <c r="E16" s="409"/>
      <c r="F16" s="434"/>
      <c r="G16" s="409"/>
      <c r="H16" s="434"/>
      <c r="I16" s="409"/>
      <c r="J16" s="434"/>
      <c r="K16" s="434"/>
      <c r="L16" s="434"/>
      <c r="M16" s="409"/>
      <c r="N16" s="409"/>
      <c r="O16" s="435"/>
      <c r="P16" s="410"/>
      <c r="Q16" s="413"/>
      <c r="R16" s="407"/>
      <c r="S16" s="407"/>
      <c r="T16" s="407"/>
      <c r="U16" s="407"/>
      <c r="V16" s="407"/>
      <c r="W16" s="407"/>
      <c r="X16" s="407"/>
      <c r="Y16" s="407"/>
      <c r="Z16" s="407"/>
    </row>
    <row r="17" spans="2:26" ht="15.9" customHeight="1" x14ac:dyDescent="0.35">
      <c r="B17" s="408"/>
      <c r="C17" s="409"/>
      <c r="D17" s="414"/>
      <c r="E17" s="409"/>
      <c r="F17" s="434"/>
      <c r="G17" s="409"/>
      <c r="H17" s="434"/>
      <c r="I17" s="409"/>
      <c r="J17" s="434"/>
      <c r="K17" s="409"/>
      <c r="L17" s="434"/>
      <c r="M17" s="409"/>
      <c r="N17" s="409"/>
      <c r="O17" s="415"/>
      <c r="P17" s="410"/>
      <c r="Q17" s="407"/>
      <c r="R17" s="407"/>
      <c r="S17" s="407"/>
      <c r="T17" s="407"/>
      <c r="U17" s="407"/>
      <c r="V17" s="407"/>
      <c r="W17" s="407"/>
      <c r="X17" s="407"/>
      <c r="Y17" s="407"/>
      <c r="Z17" s="407"/>
    </row>
    <row r="18" spans="2:26" ht="15.9" customHeight="1" x14ac:dyDescent="0.35">
      <c r="B18" s="408"/>
      <c r="C18" s="436" t="s">
        <v>464</v>
      </c>
      <c r="D18" s="437"/>
      <c r="E18" s="437"/>
      <c r="F18" s="437"/>
      <c r="G18" s="437"/>
      <c r="H18" s="437"/>
      <c r="I18" s="437"/>
      <c r="J18" s="437"/>
      <c r="K18" s="437"/>
      <c r="L18" s="437"/>
      <c r="M18" s="437"/>
      <c r="N18" s="439"/>
      <c r="O18" s="389"/>
      <c r="P18" s="410"/>
      <c r="Q18" s="407"/>
      <c r="R18" s="407"/>
      <c r="S18" s="407"/>
      <c r="T18" s="407"/>
      <c r="U18" s="407"/>
      <c r="V18" s="407"/>
      <c r="W18" s="407"/>
      <c r="X18" s="407"/>
      <c r="Y18" s="407"/>
      <c r="Z18" s="407"/>
    </row>
    <row r="19" spans="2:26" ht="15.9" customHeight="1" x14ac:dyDescent="0.35">
      <c r="B19" s="408"/>
      <c r="C19" s="417"/>
      <c r="D19" s="417"/>
      <c r="E19" s="417"/>
      <c r="F19" s="417"/>
      <c r="G19" s="417"/>
      <c r="H19" s="417"/>
      <c r="I19" s="417"/>
      <c r="J19" s="417"/>
      <c r="K19" s="417"/>
      <c r="L19" s="417"/>
      <c r="M19" s="417"/>
      <c r="N19" s="409"/>
      <c r="O19" s="415"/>
      <c r="P19" s="410"/>
      <c r="Q19" s="407"/>
      <c r="R19" s="407"/>
      <c r="S19" s="407"/>
      <c r="T19" s="407"/>
      <c r="U19" s="407"/>
      <c r="V19" s="407"/>
      <c r="W19" s="407"/>
      <c r="X19" s="407"/>
      <c r="Y19" s="407"/>
      <c r="Z19" s="407"/>
    </row>
    <row r="20" spans="2:26" ht="15.9" customHeight="1" x14ac:dyDescent="0.35">
      <c r="B20" s="408"/>
      <c r="C20" s="409"/>
      <c r="D20" s="414"/>
      <c r="E20" s="409"/>
      <c r="F20" s="434"/>
      <c r="G20" s="409"/>
      <c r="H20" s="434"/>
      <c r="I20" s="409"/>
      <c r="J20" s="434"/>
      <c r="K20" s="409"/>
      <c r="L20" s="434"/>
      <c r="M20" s="409"/>
      <c r="N20" s="409"/>
      <c r="O20" s="415"/>
      <c r="P20" s="410"/>
      <c r="Q20" s="407"/>
      <c r="R20" s="407"/>
      <c r="S20" s="407"/>
      <c r="T20" s="407"/>
      <c r="U20" s="407"/>
      <c r="V20" s="407"/>
      <c r="W20" s="407"/>
      <c r="X20" s="407"/>
      <c r="Y20" s="407"/>
      <c r="Z20" s="407"/>
    </row>
    <row r="21" spans="2:26" ht="15.9" customHeight="1" x14ac:dyDescent="0.35">
      <c r="B21" s="408"/>
      <c r="C21" s="619" t="s">
        <v>463</v>
      </c>
      <c r="D21" s="619"/>
      <c r="E21" s="619"/>
      <c r="F21" s="619"/>
      <c r="G21" s="619"/>
      <c r="H21" s="619"/>
      <c r="I21" s="619"/>
      <c r="J21" s="619"/>
      <c r="K21" s="619"/>
      <c r="L21" s="619"/>
      <c r="M21" s="619"/>
      <c r="N21" s="439"/>
      <c r="O21" s="389"/>
      <c r="P21" s="410"/>
      <c r="Q21" s="407"/>
      <c r="R21" s="407"/>
      <c r="S21" s="407"/>
      <c r="T21" s="407"/>
      <c r="U21" s="407"/>
      <c r="V21" s="407"/>
      <c r="W21" s="407"/>
      <c r="X21" s="407"/>
      <c r="Y21" s="407"/>
      <c r="Z21" s="407"/>
    </row>
    <row r="22" spans="2:26" ht="15.9" customHeight="1" x14ac:dyDescent="0.35">
      <c r="B22" s="408"/>
      <c r="C22" s="417"/>
      <c r="D22" s="417"/>
      <c r="E22" s="417"/>
      <c r="F22" s="417"/>
      <c r="G22" s="417"/>
      <c r="H22" s="417"/>
      <c r="I22" s="417"/>
      <c r="J22" s="417"/>
      <c r="K22" s="417"/>
      <c r="L22" s="417"/>
      <c r="M22" s="417"/>
      <c r="N22" s="439"/>
      <c r="O22" s="417"/>
      <c r="P22" s="410"/>
      <c r="Q22" s="407"/>
      <c r="R22" s="407"/>
      <c r="S22" s="407"/>
      <c r="T22" s="407"/>
      <c r="U22" s="407"/>
      <c r="V22" s="407"/>
      <c r="W22" s="407"/>
      <c r="X22" s="407"/>
      <c r="Y22" s="407"/>
      <c r="Z22" s="407"/>
    </row>
    <row r="23" spans="2:26" ht="15.9" customHeight="1" x14ac:dyDescent="0.35">
      <c r="B23" s="408"/>
      <c r="C23" s="417"/>
      <c r="D23" s="417"/>
      <c r="E23" s="417"/>
      <c r="F23" s="417"/>
      <c r="G23" s="417"/>
      <c r="H23" s="417"/>
      <c r="I23" s="417"/>
      <c r="J23" s="417"/>
      <c r="K23" s="417"/>
      <c r="L23" s="417"/>
      <c r="M23" s="417"/>
      <c r="N23" s="409"/>
      <c r="O23" s="415"/>
      <c r="P23" s="410"/>
      <c r="Q23" s="407"/>
      <c r="R23" s="407"/>
      <c r="S23" s="407"/>
      <c r="T23" s="407"/>
      <c r="U23" s="407"/>
      <c r="V23" s="407"/>
      <c r="W23" s="407"/>
      <c r="X23" s="407"/>
      <c r="Y23" s="407"/>
      <c r="Z23" s="407"/>
    </row>
    <row r="24" spans="2:26" ht="15.9" customHeight="1" x14ac:dyDescent="0.35">
      <c r="B24" s="408"/>
      <c r="C24" s="409" t="s">
        <v>795</v>
      </c>
      <c r="D24" s="414"/>
      <c r="E24" s="409"/>
      <c r="F24" s="434"/>
      <c r="G24" s="409"/>
      <c r="H24" s="434"/>
      <c r="I24" s="409"/>
      <c r="J24" s="434"/>
      <c r="K24" s="409"/>
      <c r="L24" s="434"/>
      <c r="M24" s="409"/>
      <c r="N24" s="409"/>
      <c r="O24" s="389"/>
      <c r="P24" s="410"/>
    </row>
    <row r="25" spans="2:26" ht="15" customHeight="1" x14ac:dyDescent="0.35">
      <c r="B25" s="408"/>
      <c r="C25" s="504" t="s">
        <v>796</v>
      </c>
      <c r="D25" s="440"/>
      <c r="E25" s="440"/>
      <c r="F25" s="440"/>
      <c r="G25" s="440"/>
      <c r="H25" s="440"/>
      <c r="I25" s="440"/>
      <c r="J25" s="440"/>
      <c r="K25" s="440"/>
      <c r="L25" s="440"/>
      <c r="M25" s="440"/>
      <c r="N25" s="440"/>
      <c r="O25" s="415"/>
      <c r="P25" s="410"/>
    </row>
    <row r="26" spans="2:26" ht="15.5" x14ac:dyDescent="0.35">
      <c r="B26" s="408"/>
      <c r="C26" s="440"/>
      <c r="D26" s="440"/>
      <c r="E26" s="440"/>
      <c r="F26" s="440"/>
      <c r="G26" s="440"/>
      <c r="H26" s="440"/>
      <c r="I26" s="440"/>
      <c r="J26" s="440"/>
      <c r="K26" s="440"/>
      <c r="L26" s="440"/>
      <c r="M26" s="440"/>
      <c r="N26" s="440"/>
      <c r="O26" s="415"/>
      <c r="P26" s="410"/>
    </row>
    <row r="27" spans="2:26" ht="15.9" customHeight="1" x14ac:dyDescent="0.35">
      <c r="B27" s="408"/>
      <c r="C27" s="650" t="s">
        <v>462</v>
      </c>
      <c r="D27" s="650"/>
      <c r="E27" s="650"/>
      <c r="F27" s="650"/>
      <c r="G27" s="650"/>
      <c r="H27" s="650"/>
      <c r="I27" s="650"/>
      <c r="J27" s="650"/>
      <c r="K27" s="650"/>
      <c r="L27" s="650"/>
      <c r="M27" s="440"/>
      <c r="N27" s="440"/>
      <c r="O27" s="389"/>
      <c r="P27" s="410"/>
    </row>
    <row r="28" spans="2:26" ht="15.9" customHeight="1" x14ac:dyDescent="0.35">
      <c r="B28" s="408"/>
      <c r="C28" s="440"/>
      <c r="D28" s="440"/>
      <c r="E28" s="440"/>
      <c r="F28" s="440"/>
      <c r="G28" s="440"/>
      <c r="H28" s="440"/>
      <c r="I28" s="440"/>
      <c r="J28" s="440"/>
      <c r="K28" s="440"/>
      <c r="L28" s="440"/>
      <c r="M28" s="440"/>
      <c r="N28" s="440"/>
      <c r="O28" s="440"/>
      <c r="P28" s="410"/>
    </row>
    <row r="29" spans="2:26" ht="15.9" customHeight="1" x14ac:dyDescent="0.35">
      <c r="B29" s="408"/>
      <c r="C29" s="440"/>
      <c r="D29" s="440"/>
      <c r="E29" s="440"/>
      <c r="F29" s="440"/>
      <c r="G29" s="440"/>
      <c r="H29" s="440"/>
      <c r="I29" s="440"/>
      <c r="J29" s="440"/>
      <c r="K29" s="440"/>
      <c r="L29" s="440"/>
      <c r="M29" s="440"/>
      <c r="N29" s="440"/>
      <c r="O29" s="440"/>
      <c r="P29" s="410"/>
    </row>
    <row r="30" spans="2:26" ht="15.9" customHeight="1" x14ac:dyDescent="0.35">
      <c r="B30" s="408"/>
      <c r="C30" s="649" t="s">
        <v>461</v>
      </c>
      <c r="D30" s="649"/>
      <c r="E30" s="649"/>
      <c r="F30" s="649"/>
      <c r="G30" s="649"/>
      <c r="H30" s="649"/>
      <c r="I30" s="649"/>
      <c r="J30" s="649"/>
      <c r="K30" s="649"/>
      <c r="L30" s="649"/>
      <c r="M30" s="649"/>
      <c r="N30" s="409"/>
      <c r="O30" s="381"/>
      <c r="P30" s="410"/>
      <c r="Q30" s="413"/>
      <c r="R30" s="407"/>
      <c r="S30" s="407"/>
      <c r="T30" s="407"/>
      <c r="U30" s="407"/>
      <c r="V30" s="407"/>
      <c r="W30" s="407"/>
      <c r="X30" s="407"/>
      <c r="Y30" s="407"/>
      <c r="Z30" s="407"/>
    </row>
    <row r="31" spans="2:26" ht="15.9" customHeight="1" x14ac:dyDescent="0.35">
      <c r="B31" s="408"/>
      <c r="C31" s="383"/>
      <c r="D31" s="383"/>
      <c r="E31" s="383"/>
      <c r="F31" s="383"/>
      <c r="G31" s="383"/>
      <c r="H31" s="383"/>
      <c r="I31" s="383"/>
      <c r="J31" s="383"/>
      <c r="K31" s="383"/>
      <c r="L31" s="383"/>
      <c r="M31" s="383"/>
      <c r="N31" s="409"/>
      <c r="O31" s="409"/>
      <c r="P31" s="410"/>
      <c r="Q31" s="413"/>
      <c r="R31" s="407"/>
      <c r="S31" s="407"/>
      <c r="T31" s="407"/>
      <c r="U31" s="407"/>
      <c r="V31" s="407"/>
      <c r="W31" s="407"/>
      <c r="X31" s="407"/>
      <c r="Y31" s="407"/>
      <c r="Z31" s="407"/>
    </row>
    <row r="32" spans="2:26" ht="15.9" customHeight="1" x14ac:dyDescent="0.35">
      <c r="B32" s="408"/>
      <c r="C32" s="409"/>
      <c r="D32" s="426"/>
      <c r="E32" s="431"/>
      <c r="F32" s="432"/>
      <c r="G32" s="431"/>
      <c r="H32" s="432"/>
      <c r="I32" s="431"/>
      <c r="J32" s="432"/>
      <c r="K32" s="432"/>
      <c r="L32" s="432"/>
      <c r="M32" s="431"/>
      <c r="N32" s="431"/>
      <c r="O32" s="431"/>
      <c r="P32" s="410"/>
      <c r="Q32" s="413"/>
      <c r="R32" s="407"/>
      <c r="S32" s="407"/>
      <c r="T32" s="407"/>
      <c r="U32" s="407"/>
      <c r="V32" s="407"/>
      <c r="W32" s="407"/>
      <c r="X32" s="407"/>
      <c r="Y32" s="407"/>
      <c r="Z32" s="407"/>
    </row>
    <row r="33" spans="2:26" ht="15.9" customHeight="1" x14ac:dyDescent="0.35">
      <c r="B33" s="408"/>
      <c r="C33" s="414" t="s">
        <v>460</v>
      </c>
      <c r="D33" s="433"/>
      <c r="E33" s="409"/>
      <c r="F33" s="434"/>
      <c r="G33" s="409"/>
      <c r="H33" s="434"/>
      <c r="I33" s="409"/>
      <c r="J33" s="434"/>
      <c r="K33" s="434"/>
      <c r="L33" s="434"/>
      <c r="M33" s="409"/>
      <c r="N33" s="409"/>
      <c r="O33" s="381"/>
      <c r="P33" s="410"/>
      <c r="Q33" s="413"/>
      <c r="R33" s="407"/>
      <c r="S33" s="407"/>
      <c r="T33" s="407"/>
      <c r="U33" s="407"/>
      <c r="V33" s="407"/>
      <c r="W33" s="407"/>
      <c r="X33" s="407"/>
      <c r="Y33" s="407"/>
      <c r="Z33" s="407"/>
    </row>
    <row r="34" spans="2:26" ht="15.9" customHeight="1" x14ac:dyDescent="0.35">
      <c r="B34" s="408"/>
      <c r="C34" s="409"/>
      <c r="D34" s="414"/>
      <c r="E34" s="409"/>
      <c r="F34" s="434"/>
      <c r="G34" s="409"/>
      <c r="H34" s="434"/>
      <c r="I34" s="409"/>
      <c r="J34" s="434"/>
      <c r="K34" s="434"/>
      <c r="L34" s="434"/>
      <c r="M34" s="409"/>
      <c r="N34" s="409"/>
      <c r="O34" s="435"/>
      <c r="P34" s="410"/>
      <c r="Q34" s="413"/>
      <c r="R34" s="407"/>
      <c r="S34" s="407"/>
      <c r="T34" s="407"/>
      <c r="U34" s="407"/>
      <c r="V34" s="407"/>
      <c r="W34" s="407"/>
      <c r="X34" s="407"/>
      <c r="Y34" s="407"/>
      <c r="Z34" s="407"/>
    </row>
    <row r="35" spans="2:26" ht="15.9" customHeight="1" x14ac:dyDescent="0.35">
      <c r="B35" s="408"/>
      <c r="C35" s="409"/>
      <c r="D35" s="426"/>
      <c r="E35" s="431"/>
      <c r="F35" s="432"/>
      <c r="G35" s="431"/>
      <c r="H35" s="432"/>
      <c r="I35" s="431"/>
      <c r="J35" s="432"/>
      <c r="K35" s="432"/>
      <c r="L35" s="432"/>
      <c r="M35" s="431"/>
      <c r="N35" s="431"/>
      <c r="O35" s="431"/>
      <c r="P35" s="410"/>
      <c r="Q35" s="413"/>
      <c r="R35" s="407"/>
      <c r="S35" s="407"/>
      <c r="T35" s="407"/>
      <c r="U35" s="407"/>
      <c r="V35" s="407"/>
      <c r="W35" s="407"/>
      <c r="X35" s="407"/>
      <c r="Y35" s="407"/>
      <c r="Z35" s="407"/>
    </row>
    <row r="36" spans="2:26" ht="15.9" customHeight="1" x14ac:dyDescent="0.35">
      <c r="B36" s="408"/>
      <c r="C36" s="414" t="s">
        <v>459</v>
      </c>
      <c r="D36" s="433"/>
      <c r="E36" s="409"/>
      <c r="F36" s="434"/>
      <c r="G36" s="409"/>
      <c r="H36" s="434"/>
      <c r="I36" s="409"/>
      <c r="J36" s="434"/>
      <c r="K36" s="434"/>
      <c r="L36" s="434"/>
      <c r="M36" s="409"/>
      <c r="N36" s="409"/>
      <c r="O36" s="381"/>
      <c r="P36" s="410"/>
      <c r="Q36" s="413"/>
      <c r="R36" s="407"/>
      <c r="S36" s="407"/>
      <c r="T36" s="407"/>
      <c r="U36" s="407"/>
      <c r="V36" s="407"/>
      <c r="W36" s="407"/>
      <c r="X36" s="407"/>
      <c r="Y36" s="407"/>
      <c r="Z36" s="407"/>
    </row>
    <row r="37" spans="2:26" ht="15.9" customHeight="1" x14ac:dyDescent="0.35">
      <c r="B37" s="408"/>
      <c r="C37" s="409"/>
      <c r="D37" s="414"/>
      <c r="E37" s="409"/>
      <c r="F37" s="434"/>
      <c r="G37" s="409"/>
      <c r="H37" s="434"/>
      <c r="I37" s="409"/>
      <c r="J37" s="434"/>
      <c r="K37" s="434"/>
      <c r="L37" s="434"/>
      <c r="M37" s="409"/>
      <c r="N37" s="409"/>
      <c r="O37" s="435"/>
      <c r="P37" s="410"/>
      <c r="Q37" s="413"/>
      <c r="R37" s="407"/>
      <c r="S37" s="407"/>
      <c r="T37" s="407"/>
      <c r="U37" s="407"/>
      <c r="V37" s="407"/>
      <c r="W37" s="407"/>
      <c r="X37" s="407"/>
      <c r="Y37" s="407"/>
      <c r="Z37" s="407"/>
    </row>
    <row r="38" spans="2:26" ht="15.9" customHeight="1" x14ac:dyDescent="0.35">
      <c r="B38" s="408"/>
      <c r="C38" s="409"/>
      <c r="D38" s="414"/>
      <c r="E38" s="409"/>
      <c r="F38" s="434"/>
      <c r="G38" s="409"/>
      <c r="H38" s="434"/>
      <c r="I38" s="409"/>
      <c r="J38" s="434"/>
      <c r="K38" s="409"/>
      <c r="L38" s="434"/>
      <c r="M38" s="409"/>
      <c r="N38" s="409"/>
      <c r="O38" s="415"/>
      <c r="P38" s="410"/>
      <c r="Q38" s="407"/>
      <c r="R38" s="407"/>
      <c r="S38" s="407"/>
      <c r="T38" s="407"/>
      <c r="U38" s="407"/>
      <c r="V38" s="407"/>
      <c r="W38" s="407"/>
      <c r="X38" s="407"/>
      <c r="Y38" s="407"/>
      <c r="Z38" s="407"/>
    </row>
    <row r="39" spans="2:26" ht="15.9" customHeight="1" x14ac:dyDescent="0.35">
      <c r="B39" s="408"/>
      <c r="C39" s="619" t="s">
        <v>458</v>
      </c>
      <c r="D39" s="619"/>
      <c r="E39" s="619"/>
      <c r="F39" s="619"/>
      <c r="G39" s="619"/>
      <c r="H39" s="619"/>
      <c r="I39" s="619"/>
      <c r="J39" s="619"/>
      <c r="K39" s="619"/>
      <c r="L39" s="619"/>
      <c r="M39" s="619"/>
      <c r="N39" s="439"/>
      <c r="O39" s="389"/>
      <c r="P39" s="410"/>
      <c r="Q39" s="407"/>
      <c r="R39" s="407"/>
      <c r="S39" s="407"/>
      <c r="T39" s="407"/>
      <c r="U39" s="407"/>
      <c r="V39" s="407"/>
      <c r="W39" s="407"/>
      <c r="X39" s="407"/>
      <c r="Y39" s="407"/>
      <c r="Z39" s="407"/>
    </row>
    <row r="40" spans="2:26" ht="15.9" customHeight="1" x14ac:dyDescent="0.35">
      <c r="B40" s="408"/>
      <c r="C40" s="619"/>
      <c r="D40" s="619"/>
      <c r="E40" s="619"/>
      <c r="F40" s="619"/>
      <c r="G40" s="619"/>
      <c r="H40" s="619"/>
      <c r="I40" s="619"/>
      <c r="J40" s="619"/>
      <c r="K40" s="619"/>
      <c r="L40" s="619"/>
      <c r="M40" s="619"/>
      <c r="N40" s="409"/>
      <c r="O40" s="415"/>
      <c r="P40" s="410"/>
      <c r="Q40" s="407"/>
      <c r="R40" s="407"/>
      <c r="S40" s="407"/>
      <c r="T40" s="407"/>
      <c r="U40" s="407"/>
      <c r="V40" s="407"/>
      <c r="W40" s="407"/>
      <c r="X40" s="407"/>
      <c r="Y40" s="407"/>
      <c r="Z40" s="407"/>
    </row>
    <row r="41" spans="2:26" ht="15.9" customHeight="1" x14ac:dyDescent="0.35">
      <c r="B41" s="408"/>
      <c r="C41" s="417"/>
      <c r="D41" s="417"/>
      <c r="E41" s="417"/>
      <c r="F41" s="417"/>
      <c r="G41" s="417"/>
      <c r="H41" s="417"/>
      <c r="I41" s="417"/>
      <c r="J41" s="417"/>
      <c r="K41" s="417"/>
      <c r="L41" s="417"/>
      <c r="M41" s="417"/>
      <c r="N41" s="409"/>
      <c r="O41" s="415"/>
      <c r="P41" s="410"/>
      <c r="Q41" s="407"/>
      <c r="R41" s="407"/>
      <c r="S41" s="407"/>
      <c r="T41" s="407"/>
      <c r="U41" s="407"/>
      <c r="V41" s="407"/>
      <c r="W41" s="407"/>
      <c r="X41" s="407"/>
      <c r="Y41" s="407"/>
      <c r="Z41" s="407"/>
    </row>
    <row r="42" spans="2:26" ht="15.9" customHeight="1" x14ac:dyDescent="0.35">
      <c r="B42" s="408"/>
      <c r="C42" s="409"/>
      <c r="D42" s="414"/>
      <c r="E42" s="409"/>
      <c r="F42" s="434"/>
      <c r="G42" s="409"/>
      <c r="H42" s="434"/>
      <c r="I42" s="409"/>
      <c r="J42" s="434"/>
      <c r="K42" s="409"/>
      <c r="L42" s="434"/>
      <c r="M42" s="409"/>
      <c r="N42" s="409"/>
      <c r="O42" s="415"/>
      <c r="P42" s="410"/>
      <c r="Q42" s="407"/>
      <c r="R42" s="407"/>
      <c r="S42" s="407"/>
      <c r="T42" s="407"/>
      <c r="U42" s="407"/>
      <c r="V42" s="407"/>
      <c r="W42" s="407"/>
      <c r="X42" s="407"/>
      <c r="Y42" s="407"/>
      <c r="Z42" s="407"/>
    </row>
    <row r="43" spans="2:26" ht="15.9" customHeight="1" x14ac:dyDescent="0.35">
      <c r="B43" s="408"/>
      <c r="C43" s="619" t="s">
        <v>457</v>
      </c>
      <c r="D43" s="619"/>
      <c r="E43" s="619"/>
      <c r="F43" s="619"/>
      <c r="G43" s="619"/>
      <c r="H43" s="619"/>
      <c r="I43" s="619"/>
      <c r="J43" s="619"/>
      <c r="K43" s="619"/>
      <c r="L43" s="619"/>
      <c r="M43" s="619"/>
      <c r="N43" s="439"/>
      <c r="O43" s="391"/>
      <c r="P43" s="410"/>
      <c r="Q43" s="407"/>
      <c r="R43" s="407"/>
      <c r="S43" s="407"/>
      <c r="T43" s="407"/>
      <c r="U43" s="407"/>
      <c r="V43" s="407"/>
      <c r="W43" s="407"/>
      <c r="X43" s="407"/>
      <c r="Y43" s="407"/>
      <c r="Z43" s="407"/>
    </row>
    <row r="44" spans="2:26" ht="15.9" customHeight="1" x14ac:dyDescent="0.35">
      <c r="B44" s="408"/>
      <c r="C44" s="619"/>
      <c r="D44" s="619"/>
      <c r="E44" s="619"/>
      <c r="F44" s="619"/>
      <c r="G44" s="619"/>
      <c r="H44" s="619"/>
      <c r="I44" s="619"/>
      <c r="J44" s="619"/>
      <c r="K44" s="619"/>
      <c r="L44" s="619"/>
      <c r="M44" s="619"/>
      <c r="N44" s="439"/>
      <c r="O44" s="417"/>
      <c r="P44" s="410"/>
      <c r="Q44" s="407"/>
      <c r="R44" s="407"/>
      <c r="S44" s="407"/>
      <c r="T44" s="407"/>
      <c r="U44" s="407"/>
      <c r="V44" s="407"/>
      <c r="W44" s="407"/>
      <c r="X44" s="407"/>
      <c r="Y44" s="407"/>
      <c r="Z44" s="407"/>
    </row>
    <row r="45" spans="2:26" ht="15.9" customHeight="1" x14ac:dyDescent="0.35">
      <c r="B45" s="408"/>
      <c r="C45" s="417"/>
      <c r="D45" s="417"/>
      <c r="E45" s="417"/>
      <c r="F45" s="417"/>
      <c r="G45" s="417"/>
      <c r="H45" s="417"/>
      <c r="I45" s="417"/>
      <c r="J45" s="417"/>
      <c r="K45" s="417"/>
      <c r="L45" s="417"/>
      <c r="M45" s="417"/>
      <c r="N45" s="439"/>
      <c r="O45" s="417"/>
      <c r="P45" s="410"/>
      <c r="Q45" s="407"/>
      <c r="R45" s="407"/>
      <c r="S45" s="407"/>
      <c r="T45" s="407"/>
      <c r="U45" s="407"/>
      <c r="V45" s="407"/>
      <c r="W45" s="407"/>
      <c r="X45" s="407"/>
      <c r="Y45" s="407"/>
      <c r="Z45" s="407"/>
    </row>
    <row r="46" spans="2:26" ht="15.9" customHeight="1" x14ac:dyDescent="0.35">
      <c r="B46" s="408"/>
      <c r="C46" s="417"/>
      <c r="D46" s="417"/>
      <c r="E46" s="417"/>
      <c r="F46" s="417"/>
      <c r="G46" s="417"/>
      <c r="H46" s="417"/>
      <c r="I46" s="417"/>
      <c r="J46" s="417"/>
      <c r="K46" s="417"/>
      <c r="L46" s="417"/>
      <c r="M46" s="417"/>
      <c r="N46" s="409"/>
      <c r="O46" s="415"/>
      <c r="P46" s="410"/>
      <c r="Q46" s="407"/>
      <c r="R46" s="407"/>
      <c r="S46" s="407"/>
      <c r="T46" s="407"/>
      <c r="U46" s="407"/>
      <c r="V46" s="407"/>
      <c r="W46" s="407"/>
      <c r="X46" s="407"/>
      <c r="Y46" s="407"/>
      <c r="Z46" s="407"/>
    </row>
    <row r="47" spans="2:26" ht="15.9" customHeight="1" x14ac:dyDescent="0.35">
      <c r="B47" s="408"/>
      <c r="C47" s="409" t="s">
        <v>456</v>
      </c>
      <c r="D47" s="414"/>
      <c r="E47" s="409"/>
      <c r="F47" s="434"/>
      <c r="G47" s="409"/>
      <c r="H47" s="434"/>
      <c r="I47" s="409"/>
      <c r="J47" s="434"/>
      <c r="K47" s="409"/>
      <c r="L47" s="434"/>
      <c r="M47" s="409"/>
      <c r="N47" s="409"/>
      <c r="O47" s="391"/>
      <c r="P47" s="410"/>
    </row>
    <row r="48" spans="2:26" ht="15" customHeight="1" x14ac:dyDescent="0.35">
      <c r="B48" s="408"/>
      <c r="C48" s="440"/>
      <c r="D48" s="440"/>
      <c r="E48" s="440"/>
      <c r="F48" s="440"/>
      <c r="G48" s="440"/>
      <c r="H48" s="440"/>
      <c r="I48" s="440"/>
      <c r="J48" s="440"/>
      <c r="K48" s="440"/>
      <c r="L48" s="440"/>
      <c r="M48" s="440"/>
      <c r="N48" s="440"/>
      <c r="O48" s="415"/>
      <c r="P48" s="410"/>
    </row>
    <row r="49" spans="2:26" ht="15.5" x14ac:dyDescent="0.35">
      <c r="B49" s="408"/>
      <c r="C49" s="440"/>
      <c r="D49" s="440"/>
      <c r="E49" s="440"/>
      <c r="F49" s="440"/>
      <c r="G49" s="440"/>
      <c r="H49" s="440"/>
      <c r="I49" s="440"/>
      <c r="J49" s="440"/>
      <c r="K49" s="440"/>
      <c r="L49" s="440"/>
      <c r="M49" s="440"/>
      <c r="N49" s="440"/>
      <c r="O49" s="415"/>
      <c r="P49" s="410"/>
    </row>
    <row r="50" spans="2:26" ht="15.9" customHeight="1" x14ac:dyDescent="0.35">
      <c r="B50" s="408"/>
      <c r="C50" s="650" t="s">
        <v>455</v>
      </c>
      <c r="D50" s="650"/>
      <c r="E50" s="650"/>
      <c r="F50" s="650"/>
      <c r="G50" s="650"/>
      <c r="H50" s="650"/>
      <c r="I50" s="650"/>
      <c r="J50" s="650"/>
      <c r="K50" s="650"/>
      <c r="L50" s="650"/>
      <c r="M50" s="440"/>
      <c r="N50" s="440"/>
      <c r="O50" s="389"/>
      <c r="P50" s="410"/>
    </row>
    <row r="51" spans="2:26" ht="15.9" customHeight="1" x14ac:dyDescent="0.35">
      <c r="B51" s="408"/>
      <c r="C51" s="650"/>
      <c r="D51" s="650"/>
      <c r="E51" s="650"/>
      <c r="F51" s="650"/>
      <c r="G51" s="650"/>
      <c r="H51" s="650"/>
      <c r="I51" s="650"/>
      <c r="J51" s="650"/>
      <c r="K51" s="650"/>
      <c r="L51" s="650"/>
      <c r="M51" s="440"/>
      <c r="N51" s="440"/>
      <c r="O51" s="440"/>
      <c r="P51" s="441"/>
    </row>
    <row r="52" spans="2:26" ht="15.9" customHeight="1" x14ac:dyDescent="0.35">
      <c r="B52" s="408"/>
      <c r="C52" s="417"/>
      <c r="D52" s="417"/>
      <c r="E52" s="417"/>
      <c r="F52" s="417"/>
      <c r="G52" s="417"/>
      <c r="H52" s="417"/>
      <c r="I52" s="417"/>
      <c r="J52" s="417"/>
      <c r="K52" s="417"/>
      <c r="L52" s="417"/>
      <c r="M52" s="417"/>
      <c r="N52" s="409"/>
      <c r="O52" s="415"/>
      <c r="P52" s="410"/>
      <c r="Q52" s="407"/>
      <c r="R52" s="407"/>
      <c r="S52" s="407"/>
      <c r="T52" s="407"/>
      <c r="U52" s="407"/>
      <c r="V52" s="407"/>
      <c r="W52" s="407"/>
      <c r="X52" s="407"/>
      <c r="Y52" s="407"/>
      <c r="Z52" s="407"/>
    </row>
    <row r="53" spans="2:26" ht="15.9" customHeight="1" x14ac:dyDescent="0.35">
      <c r="B53" s="408"/>
      <c r="C53" s="619" t="s">
        <v>454</v>
      </c>
      <c r="D53" s="619"/>
      <c r="E53" s="619"/>
      <c r="F53" s="619"/>
      <c r="G53" s="619"/>
      <c r="H53" s="619"/>
      <c r="I53" s="619"/>
      <c r="J53" s="619"/>
      <c r="K53" s="619"/>
      <c r="L53" s="619"/>
      <c r="M53" s="619"/>
      <c r="N53" s="409"/>
      <c r="O53" s="389"/>
      <c r="P53" s="410"/>
    </row>
    <row r="54" spans="2:26" ht="15" customHeight="1" x14ac:dyDescent="0.35">
      <c r="B54" s="408"/>
      <c r="C54" s="619"/>
      <c r="D54" s="619"/>
      <c r="E54" s="619"/>
      <c r="F54" s="619"/>
      <c r="G54" s="619"/>
      <c r="H54" s="619"/>
      <c r="I54" s="619"/>
      <c r="J54" s="619"/>
      <c r="K54" s="619"/>
      <c r="L54" s="619"/>
      <c r="M54" s="619"/>
      <c r="N54" s="440"/>
      <c r="O54" s="415"/>
      <c r="P54" s="410"/>
    </row>
    <row r="55" spans="2:26" ht="15.5" x14ac:dyDescent="0.35">
      <c r="B55" s="408"/>
      <c r="C55" s="619"/>
      <c r="D55" s="619"/>
      <c r="E55" s="619"/>
      <c r="F55" s="619"/>
      <c r="G55" s="619"/>
      <c r="H55" s="619"/>
      <c r="I55" s="619"/>
      <c r="J55" s="619"/>
      <c r="K55" s="619"/>
      <c r="L55" s="619"/>
      <c r="M55" s="619"/>
      <c r="N55" s="440"/>
      <c r="O55" s="415"/>
      <c r="P55" s="410"/>
    </row>
    <row r="56" spans="2:26" ht="15.5" x14ac:dyDescent="0.35">
      <c r="B56" s="408"/>
      <c r="C56" s="440"/>
      <c r="D56" s="440"/>
      <c r="E56" s="440"/>
      <c r="F56" s="440"/>
      <c r="G56" s="440"/>
      <c r="H56" s="440"/>
      <c r="I56" s="440"/>
      <c r="J56" s="440"/>
      <c r="K56" s="440"/>
      <c r="L56" s="440"/>
      <c r="M56" s="440"/>
      <c r="N56" s="440"/>
      <c r="O56" s="409"/>
      <c r="P56" s="410"/>
    </row>
    <row r="57" spans="2:26" ht="15.5" x14ac:dyDescent="0.2">
      <c r="B57" s="438"/>
      <c r="C57" s="444" t="s">
        <v>502</v>
      </c>
      <c r="D57" s="445"/>
      <c r="E57" s="446"/>
      <c r="F57" s="447"/>
      <c r="G57" s="446"/>
      <c r="H57" s="447"/>
      <c r="I57" s="446"/>
      <c r="J57" s="447"/>
      <c r="K57" s="446"/>
      <c r="L57" s="447"/>
      <c r="M57" s="442"/>
      <c r="N57" s="442"/>
      <c r="O57" s="442"/>
      <c r="P57" s="443"/>
    </row>
    <row r="58" spans="2:26" ht="15.5" x14ac:dyDescent="0.35">
      <c r="B58" s="438"/>
      <c r="C58" s="448" t="s">
        <v>503</v>
      </c>
      <c r="D58" s="445"/>
      <c r="E58" s="446"/>
      <c r="F58" s="447"/>
      <c r="G58" s="446"/>
      <c r="H58" s="447"/>
      <c r="I58" s="446"/>
      <c r="J58" s="447"/>
      <c r="K58" s="446"/>
      <c r="L58" s="420" t="str">
        <f>"500 merkkiä 
("&amp;TEXT(LEN(C59),"0")&amp;" käytetty)"</f>
        <v>500 merkkiä 
(0 käytetty)</v>
      </c>
      <c r="M58" s="442"/>
      <c r="N58" s="442"/>
      <c r="O58" s="442"/>
      <c r="P58" s="443"/>
    </row>
    <row r="59" spans="2:26" s="418" customFormat="1" ht="107.25" customHeight="1" x14ac:dyDescent="0.35">
      <c r="B59" s="419"/>
      <c r="C59" s="652"/>
      <c r="D59" s="653"/>
      <c r="E59" s="653"/>
      <c r="F59" s="653"/>
      <c r="G59" s="653"/>
      <c r="H59" s="653"/>
      <c r="I59" s="653"/>
      <c r="J59" s="653"/>
      <c r="K59" s="653"/>
      <c r="L59" s="653"/>
      <c r="M59" s="654"/>
      <c r="N59" s="442"/>
      <c r="O59" s="442"/>
      <c r="P59" s="443"/>
      <c r="Q59" s="399"/>
      <c r="R59" s="399"/>
      <c r="S59" s="399"/>
      <c r="T59" s="421"/>
    </row>
    <row r="60" spans="2:26" s="418" customFormat="1" ht="15" customHeight="1" x14ac:dyDescent="0.35">
      <c r="B60" s="419"/>
      <c r="C60" s="388"/>
      <c r="D60" s="388"/>
      <c r="E60" s="388"/>
      <c r="F60" s="388"/>
      <c r="G60" s="388"/>
      <c r="H60" s="388"/>
      <c r="I60" s="388"/>
      <c r="J60" s="388"/>
      <c r="K60" s="388"/>
      <c r="L60" s="388"/>
      <c r="M60" s="388"/>
      <c r="N60" s="442"/>
      <c r="O60" s="442"/>
      <c r="P60" s="443"/>
      <c r="Q60" s="399"/>
      <c r="R60" s="399"/>
      <c r="S60" s="399"/>
      <c r="T60" s="421"/>
    </row>
    <row r="61" spans="2:26" ht="15.5" x14ac:dyDescent="0.35">
      <c r="B61" s="408"/>
      <c r="C61" s="650" t="s">
        <v>504</v>
      </c>
      <c r="D61" s="650"/>
      <c r="E61" s="650"/>
      <c r="F61" s="650"/>
      <c r="G61" s="650"/>
      <c r="H61" s="650"/>
      <c r="I61" s="650"/>
      <c r="J61" s="650"/>
      <c r="K61" s="650"/>
      <c r="L61" s="650"/>
      <c r="M61" s="650"/>
      <c r="N61" s="440"/>
      <c r="O61" s="409"/>
      <c r="P61" s="410"/>
      <c r="R61" s="627" t="s">
        <v>505</v>
      </c>
      <c r="S61" s="627"/>
      <c r="T61" s="627"/>
      <c r="U61" s="627"/>
      <c r="V61" s="627"/>
      <c r="W61" s="627"/>
      <c r="X61" s="627"/>
    </row>
    <row r="62" spans="2:26" ht="15.5" x14ac:dyDescent="0.35">
      <c r="B62" s="428"/>
      <c r="C62" s="655"/>
      <c r="D62" s="655"/>
      <c r="E62" s="655"/>
      <c r="F62" s="655"/>
      <c r="G62" s="655"/>
      <c r="H62" s="655"/>
      <c r="I62" s="655"/>
      <c r="J62" s="655"/>
      <c r="K62" s="655"/>
      <c r="L62" s="655"/>
      <c r="M62" s="655"/>
      <c r="N62" s="451"/>
      <c r="O62" s="424"/>
      <c r="P62" s="425"/>
      <c r="R62" s="627"/>
      <c r="S62" s="627"/>
      <c r="T62" s="627"/>
      <c r="U62" s="627"/>
      <c r="V62" s="627"/>
      <c r="W62" s="627"/>
      <c r="X62" s="627"/>
    </row>
    <row r="63" spans="2:26" x14ac:dyDescent="0.2">
      <c r="H63" s="399"/>
      <c r="J63" s="399"/>
      <c r="L63" s="399"/>
    </row>
  </sheetData>
  <sheetProtection sheet="1" selectLockedCells="1"/>
  <mergeCells count="13">
    <mergeCell ref="D3:M3"/>
    <mergeCell ref="R3:T3"/>
    <mergeCell ref="C21:M21"/>
    <mergeCell ref="C27:L27"/>
    <mergeCell ref="B2:O2"/>
    <mergeCell ref="C30:M30"/>
    <mergeCell ref="C61:M62"/>
    <mergeCell ref="R61:X62"/>
    <mergeCell ref="C39:M40"/>
    <mergeCell ref="C43:M44"/>
    <mergeCell ref="C53:M55"/>
    <mergeCell ref="C50:L51"/>
    <mergeCell ref="C59:M59"/>
  </mergeCells>
  <hyperlinks>
    <hyperlink ref="R3:T3" location="'Börja här'!A1" display="PALAA TÄSTÄ KANSISIVULLE" xr:uid="{00000000-0004-0000-0A00-000000000000}"/>
  </hyperlinks>
  <pageMargins left="0.39370078740157483" right="0.39370078740157483" top="0.78740157480314965" bottom="0.78740157480314965" header="0.39370078740157483" footer="0.31496062992125984"/>
  <pageSetup paperSize="9" fitToWidth="0" fitToHeight="0" orientation="portrait" r:id="rId1"/>
  <headerFooter>
    <oddHeader>&amp;L&amp;A&amp;C&amp;R&amp;P(&amp;N)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69985" r:id="rId4" name="Check Box 1">
              <controlPr defaultSize="0" autoFill="0" autoLine="0" autoPict="0">
                <anchor moveWithCells="1">
                  <from>
                    <xdr:col>9</xdr:col>
                    <xdr:colOff>82550</xdr:colOff>
                    <xdr:row>60</xdr:row>
                    <xdr:rowOff>6350</xdr:rowOff>
                  </from>
                  <to>
                    <xdr:col>9</xdr:col>
                    <xdr:colOff>387350</xdr:colOff>
                    <xdr:row>61</xdr:row>
                    <xdr:rowOff>31750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U41"/>
  <sheetViews>
    <sheetView topLeftCell="A3" zoomScale="90" zoomScaleNormal="90" workbookViewId="0">
      <selection activeCell="N3" sqref="N3:P3"/>
    </sheetView>
  </sheetViews>
  <sheetFormatPr defaultColWidth="8.84375" defaultRowHeight="15.5" x14ac:dyDescent="0.35"/>
  <cols>
    <col min="1" max="1" width="6.53515625" style="351" customWidth="1"/>
    <col min="2" max="12" width="8.84375" style="351"/>
    <col min="13" max="13" width="3.53515625" style="351" customWidth="1"/>
    <col min="14" max="16384" width="8.84375" style="351"/>
  </cols>
  <sheetData>
    <row r="1" spans="1:21" x14ac:dyDescent="0.35">
      <c r="A1" s="352"/>
      <c r="B1" s="352"/>
      <c r="C1" s="352"/>
      <c r="D1" s="352"/>
      <c r="E1" s="352"/>
      <c r="F1" s="352"/>
      <c r="G1" s="352"/>
      <c r="H1" s="352"/>
      <c r="I1" s="352"/>
      <c r="J1" s="352"/>
      <c r="K1" s="352"/>
      <c r="L1" s="352"/>
      <c r="M1" s="352"/>
      <c r="N1" s="352"/>
      <c r="O1" s="352"/>
      <c r="P1" s="352"/>
      <c r="Q1" s="352"/>
      <c r="R1" s="352"/>
      <c r="S1" s="352"/>
      <c r="T1" s="352"/>
      <c r="U1" s="352"/>
    </row>
    <row r="2" spans="1:21" x14ac:dyDescent="0.35">
      <c r="A2" s="352"/>
      <c r="B2" s="352"/>
      <c r="C2" s="352"/>
      <c r="D2" s="352"/>
      <c r="E2" s="352"/>
      <c r="F2" s="352"/>
      <c r="G2" s="352"/>
      <c r="H2" s="352"/>
      <c r="I2" s="352"/>
      <c r="J2" s="352"/>
      <c r="K2" s="352"/>
      <c r="L2" s="352"/>
      <c r="M2" s="352"/>
      <c r="N2" s="352"/>
      <c r="O2" s="352"/>
      <c r="P2" s="352"/>
      <c r="Q2" s="352"/>
      <c r="R2" s="352"/>
      <c r="S2" s="352"/>
      <c r="T2" s="352"/>
      <c r="U2" s="352"/>
    </row>
    <row r="3" spans="1:21" x14ac:dyDescent="0.35">
      <c r="A3" s="352"/>
      <c r="B3" s="355"/>
      <c r="C3" s="356"/>
      <c r="D3" s="356"/>
      <c r="E3" s="356"/>
      <c r="F3" s="356"/>
      <c r="G3" s="356"/>
      <c r="H3" s="356"/>
      <c r="I3" s="356"/>
      <c r="J3" s="356"/>
      <c r="K3" s="356"/>
      <c r="L3" s="357"/>
      <c r="M3" s="352"/>
      <c r="N3" s="586" t="s">
        <v>506</v>
      </c>
      <c r="O3" s="587"/>
      <c r="P3" s="588"/>
      <c r="Q3" s="352"/>
      <c r="R3" s="352"/>
      <c r="S3" s="352"/>
      <c r="T3" s="352"/>
      <c r="U3" s="352"/>
    </row>
    <row r="4" spans="1:21" x14ac:dyDescent="0.35">
      <c r="A4" s="352"/>
      <c r="B4" s="358"/>
      <c r="C4" s="359" t="s">
        <v>303</v>
      </c>
      <c r="D4" s="360"/>
      <c r="E4" s="360"/>
      <c r="F4" s="360"/>
      <c r="G4" s="360"/>
      <c r="H4" s="360"/>
      <c r="I4" s="360"/>
      <c r="J4" s="360"/>
      <c r="K4" s="360"/>
      <c r="L4" s="361"/>
      <c r="M4" s="352"/>
      <c r="N4" s="352"/>
      <c r="O4" s="352"/>
      <c r="P4" s="352"/>
      <c r="Q4" s="352"/>
      <c r="R4" s="352"/>
      <c r="S4" s="352"/>
      <c r="T4" s="352"/>
      <c r="U4" s="352"/>
    </row>
    <row r="5" spans="1:21" x14ac:dyDescent="0.35">
      <c r="A5" s="352"/>
      <c r="B5" s="358"/>
      <c r="C5" s="360"/>
      <c r="D5" s="360"/>
      <c r="E5" s="360"/>
      <c r="F5" s="360"/>
      <c r="G5" s="360"/>
      <c r="H5" s="360"/>
      <c r="I5" s="360"/>
      <c r="J5" s="360"/>
      <c r="K5" s="360"/>
      <c r="L5" s="361"/>
      <c r="M5" s="352"/>
      <c r="N5" s="352"/>
      <c r="O5" s="352"/>
      <c r="P5" s="352"/>
      <c r="Q5" s="352"/>
      <c r="R5" s="352"/>
      <c r="S5" s="352"/>
      <c r="T5" s="352"/>
      <c r="U5" s="352"/>
    </row>
    <row r="6" spans="1:21" x14ac:dyDescent="0.35">
      <c r="A6" s="352"/>
      <c r="B6" s="358"/>
      <c r="C6" s="360"/>
      <c r="D6" s="360"/>
      <c r="E6" s="360"/>
      <c r="F6" s="360"/>
      <c r="G6" s="360"/>
      <c r="H6" s="360"/>
      <c r="I6" s="360"/>
      <c r="J6" s="360"/>
      <c r="K6" s="360"/>
      <c r="L6" s="361"/>
      <c r="M6" s="352"/>
      <c r="N6" s="352"/>
      <c r="O6" s="352"/>
      <c r="P6" s="352"/>
      <c r="Q6" s="352"/>
      <c r="R6" s="352"/>
      <c r="S6" s="352"/>
      <c r="T6" s="352"/>
      <c r="U6" s="352"/>
    </row>
    <row r="7" spans="1:21" x14ac:dyDescent="0.35">
      <c r="A7" s="352"/>
      <c r="B7" s="358"/>
      <c r="C7" s="359" t="s">
        <v>797</v>
      </c>
      <c r="D7" s="360"/>
      <c r="E7" s="360"/>
      <c r="F7" s="360"/>
      <c r="G7" s="360"/>
      <c r="H7" s="360"/>
      <c r="I7" s="360"/>
      <c r="J7" s="360"/>
      <c r="K7" s="360"/>
      <c r="L7" s="361"/>
      <c r="M7" s="661"/>
      <c r="N7" s="662"/>
      <c r="O7" s="662"/>
      <c r="P7" s="662"/>
      <c r="Q7" s="662"/>
      <c r="R7" s="662"/>
      <c r="S7" s="662"/>
      <c r="T7" s="662"/>
      <c r="U7" s="662"/>
    </row>
    <row r="8" spans="1:21" x14ac:dyDescent="0.35">
      <c r="A8" s="352"/>
      <c r="B8" s="358"/>
      <c r="C8" s="359" t="s">
        <v>798</v>
      </c>
      <c r="D8" s="360"/>
      <c r="E8" s="360"/>
      <c r="F8" s="360"/>
      <c r="G8" s="360"/>
      <c r="H8" s="360"/>
      <c r="I8" s="360"/>
      <c r="J8" s="360"/>
      <c r="K8" s="360"/>
      <c r="L8" s="361"/>
      <c r="M8" s="661"/>
      <c r="N8" s="662"/>
      <c r="O8" s="662"/>
      <c r="P8" s="662"/>
      <c r="Q8" s="662"/>
      <c r="R8" s="662"/>
      <c r="S8" s="662"/>
      <c r="T8" s="662"/>
      <c r="U8" s="662"/>
    </row>
    <row r="9" spans="1:21" ht="33" customHeight="1" x14ac:dyDescent="0.35">
      <c r="A9" s="352"/>
      <c r="B9" s="358"/>
      <c r="C9" s="360"/>
      <c r="D9" s="663" t="s">
        <v>304</v>
      </c>
      <c r="E9" s="663"/>
      <c r="F9" s="663"/>
      <c r="G9" s="663"/>
      <c r="H9" s="663"/>
      <c r="I9" s="663"/>
      <c r="J9" s="663"/>
      <c r="K9" s="663"/>
      <c r="L9" s="664"/>
      <c r="M9" s="661"/>
      <c r="N9" s="662"/>
      <c r="O9" s="662"/>
      <c r="P9" s="662"/>
      <c r="Q9" s="662"/>
      <c r="R9" s="662"/>
      <c r="S9" s="662"/>
      <c r="T9" s="662"/>
      <c r="U9" s="662"/>
    </row>
    <row r="10" spans="1:21" x14ac:dyDescent="0.35">
      <c r="A10" s="352"/>
      <c r="B10" s="358"/>
      <c r="C10" s="360"/>
      <c r="D10" s="360"/>
      <c r="E10" s="360"/>
      <c r="F10" s="360"/>
      <c r="G10" s="360"/>
      <c r="H10" s="360"/>
      <c r="I10" s="360"/>
      <c r="J10" s="360"/>
      <c r="K10" s="360"/>
      <c r="L10" s="361"/>
      <c r="M10" s="661"/>
      <c r="N10" s="662"/>
      <c r="O10" s="662"/>
      <c r="P10" s="662"/>
      <c r="Q10" s="662"/>
      <c r="R10" s="662"/>
      <c r="S10" s="662"/>
      <c r="T10" s="662"/>
      <c r="U10" s="662"/>
    </row>
    <row r="11" spans="1:21" ht="15" customHeight="1" x14ac:dyDescent="0.35">
      <c r="A11" s="352"/>
      <c r="B11" s="358"/>
      <c r="C11" s="667" t="s">
        <v>469</v>
      </c>
      <c r="D11" s="667"/>
      <c r="E11" s="667"/>
      <c r="F11" s="667"/>
      <c r="G11" s="667"/>
      <c r="H11" s="667"/>
      <c r="I11" s="667"/>
      <c r="J11" s="667"/>
      <c r="K11" s="667"/>
      <c r="L11" s="668"/>
      <c r="M11" s="665"/>
      <c r="N11" s="666"/>
      <c r="O11" s="666"/>
      <c r="P11" s="666"/>
      <c r="Q11" s="666"/>
      <c r="R11" s="666"/>
      <c r="S11" s="666"/>
      <c r="T11" s="666"/>
      <c r="U11" s="352"/>
    </row>
    <row r="12" spans="1:21" x14ac:dyDescent="0.35">
      <c r="A12" s="352"/>
      <c r="B12" s="358"/>
      <c r="C12" s="360"/>
      <c r="D12" s="360" t="s">
        <v>305</v>
      </c>
      <c r="E12" s="360"/>
      <c r="F12" s="360"/>
      <c r="G12" s="360"/>
      <c r="H12" s="360"/>
      <c r="I12" s="360"/>
      <c r="J12" s="360"/>
      <c r="K12" s="360"/>
      <c r="L12" s="361"/>
      <c r="M12" s="665"/>
      <c r="N12" s="666"/>
      <c r="O12" s="666"/>
      <c r="P12" s="666"/>
      <c r="Q12" s="666"/>
      <c r="R12" s="666"/>
      <c r="S12" s="666"/>
      <c r="T12" s="666"/>
      <c r="U12" s="352"/>
    </row>
    <row r="13" spans="1:21" x14ac:dyDescent="0.35">
      <c r="A13" s="352"/>
      <c r="B13" s="358"/>
      <c r="C13" s="360"/>
      <c r="D13" s="360" t="s">
        <v>306</v>
      </c>
      <c r="E13" s="360"/>
      <c r="F13" s="360"/>
      <c r="G13" s="360"/>
      <c r="H13" s="360"/>
      <c r="I13" s="360"/>
      <c r="J13" s="360"/>
      <c r="K13" s="360"/>
      <c r="L13" s="361"/>
      <c r="M13" s="665"/>
      <c r="N13" s="666"/>
      <c r="O13" s="666"/>
      <c r="P13" s="666"/>
      <c r="Q13" s="666"/>
      <c r="R13" s="666"/>
      <c r="S13" s="666"/>
      <c r="T13" s="666"/>
      <c r="U13" s="352"/>
    </row>
    <row r="14" spans="1:21" x14ac:dyDescent="0.35">
      <c r="A14" s="352"/>
      <c r="B14" s="358"/>
      <c r="C14" s="360"/>
      <c r="D14" s="663" t="s">
        <v>307</v>
      </c>
      <c r="E14" s="663"/>
      <c r="F14" s="663"/>
      <c r="G14" s="663"/>
      <c r="H14" s="663"/>
      <c r="I14" s="663"/>
      <c r="J14" s="663"/>
      <c r="K14" s="663"/>
      <c r="L14" s="664"/>
      <c r="M14" s="665"/>
      <c r="N14" s="666"/>
      <c r="O14" s="666"/>
      <c r="P14" s="666"/>
      <c r="Q14" s="666"/>
      <c r="R14" s="666"/>
      <c r="S14" s="666"/>
      <c r="T14" s="666"/>
      <c r="U14" s="352"/>
    </row>
    <row r="15" spans="1:21" x14ac:dyDescent="0.35">
      <c r="A15" s="352"/>
      <c r="B15" s="358"/>
      <c r="C15" s="360"/>
      <c r="D15" s="360" t="s">
        <v>308</v>
      </c>
      <c r="E15" s="360"/>
      <c r="F15" s="360"/>
      <c r="G15" s="360"/>
      <c r="H15" s="360"/>
      <c r="I15" s="360"/>
      <c r="J15" s="360"/>
      <c r="K15" s="360"/>
      <c r="L15" s="361"/>
      <c r="M15" s="352"/>
      <c r="N15" s="352"/>
      <c r="O15" s="352"/>
      <c r="P15" s="352"/>
      <c r="Q15" s="352"/>
      <c r="R15" s="352"/>
      <c r="S15" s="352"/>
      <c r="T15" s="352"/>
      <c r="U15" s="352"/>
    </row>
    <row r="16" spans="1:21" x14ac:dyDescent="0.35">
      <c r="A16" s="352"/>
      <c r="B16" s="358"/>
      <c r="C16" s="360"/>
      <c r="D16" s="360" t="s">
        <v>309</v>
      </c>
      <c r="E16" s="360"/>
      <c r="F16" s="360"/>
      <c r="G16" s="360"/>
      <c r="H16" s="360"/>
      <c r="I16" s="360"/>
      <c r="J16" s="360"/>
      <c r="K16" s="360"/>
      <c r="L16" s="361"/>
      <c r="M16" s="352"/>
      <c r="N16" s="352"/>
      <c r="O16" s="352"/>
      <c r="P16" s="352"/>
      <c r="Q16" s="352"/>
      <c r="R16" s="352"/>
      <c r="S16" s="352"/>
      <c r="T16" s="352"/>
      <c r="U16" s="352"/>
    </row>
    <row r="17" spans="1:21" x14ac:dyDescent="0.35">
      <c r="A17" s="352"/>
      <c r="B17" s="358"/>
      <c r="C17" s="360"/>
      <c r="D17" s="360" t="s">
        <v>310</v>
      </c>
      <c r="E17" s="360"/>
      <c r="F17" s="360"/>
      <c r="G17" s="360"/>
      <c r="H17" s="360"/>
      <c r="I17" s="360"/>
      <c r="J17" s="360"/>
      <c r="K17" s="360"/>
      <c r="L17" s="361"/>
      <c r="M17" s="352"/>
      <c r="N17" s="352"/>
      <c r="O17" s="352"/>
      <c r="P17" s="352"/>
      <c r="Q17" s="352"/>
      <c r="R17" s="352"/>
      <c r="S17" s="352"/>
      <c r="T17" s="352"/>
      <c r="U17" s="352"/>
    </row>
    <row r="18" spans="1:21" x14ac:dyDescent="0.35">
      <c r="A18" s="352"/>
      <c r="B18" s="358"/>
      <c r="C18" s="360"/>
      <c r="D18" s="360"/>
      <c r="E18" s="360"/>
      <c r="F18" s="360"/>
      <c r="G18" s="360"/>
      <c r="H18" s="360"/>
      <c r="I18" s="360"/>
      <c r="J18" s="360"/>
      <c r="K18" s="360"/>
      <c r="L18" s="361"/>
      <c r="M18" s="352"/>
      <c r="N18" s="352"/>
      <c r="O18" s="352"/>
      <c r="P18" s="352"/>
      <c r="Q18" s="352"/>
      <c r="R18" s="352"/>
      <c r="S18" s="352"/>
      <c r="T18" s="352"/>
      <c r="U18" s="352"/>
    </row>
    <row r="19" spans="1:21" ht="15.75" customHeight="1" x14ac:dyDescent="0.35">
      <c r="A19" s="352"/>
      <c r="B19" s="358"/>
      <c r="C19" s="359"/>
      <c r="D19" s="360"/>
      <c r="E19" s="360"/>
      <c r="F19" s="360"/>
      <c r="G19" s="360"/>
      <c r="H19" s="360"/>
      <c r="I19" s="360"/>
      <c r="J19" s="360"/>
      <c r="K19" s="360"/>
      <c r="L19" s="361"/>
      <c r="M19" s="352"/>
      <c r="N19" s="656" t="s">
        <v>312</v>
      </c>
      <c r="O19" s="656"/>
      <c r="P19" s="656"/>
      <c r="Q19" s="656"/>
      <c r="R19" s="352"/>
      <c r="S19" s="352"/>
      <c r="T19" s="352"/>
      <c r="U19" s="352"/>
    </row>
    <row r="20" spans="1:21" ht="15.75" customHeight="1" x14ac:dyDescent="0.35">
      <c r="A20" s="352"/>
      <c r="B20" s="358"/>
      <c r="C20" s="660" t="s">
        <v>311</v>
      </c>
      <c r="D20" s="660"/>
      <c r="E20" s="660"/>
      <c r="F20" s="660"/>
      <c r="G20" s="660"/>
      <c r="H20" s="660"/>
      <c r="I20" s="660"/>
      <c r="J20" s="660"/>
      <c r="K20" s="660"/>
      <c r="L20" s="361"/>
      <c r="M20" s="352"/>
      <c r="N20" s="656"/>
      <c r="O20" s="656"/>
      <c r="P20" s="656"/>
      <c r="Q20" s="656"/>
      <c r="R20" s="352"/>
      <c r="S20" s="352"/>
      <c r="T20" s="352"/>
      <c r="U20" s="352"/>
    </row>
    <row r="21" spans="1:21" x14ac:dyDescent="0.35">
      <c r="A21" s="352"/>
      <c r="B21" s="358"/>
      <c r="C21" s="362"/>
      <c r="D21" s="362"/>
      <c r="E21" s="362"/>
      <c r="F21" s="362"/>
      <c r="G21" s="362"/>
      <c r="H21" s="362"/>
      <c r="I21" s="362"/>
      <c r="J21" s="91" t="str">
        <f>"1000 merkkiä 
("&amp;TEXT(LEN(C22),"0")&amp;" käytetty)"</f>
        <v>1000 merkkiä 
(0 käytetty)</v>
      </c>
      <c r="K21" s="362"/>
      <c r="L21" s="361"/>
      <c r="M21" s="352"/>
      <c r="N21" s="656"/>
      <c r="O21" s="656"/>
      <c r="P21" s="656"/>
      <c r="Q21" s="656"/>
      <c r="R21" s="352"/>
      <c r="S21" s="352"/>
      <c r="T21" s="352"/>
      <c r="U21" s="352"/>
    </row>
    <row r="22" spans="1:21" ht="246" customHeight="1" x14ac:dyDescent="0.35">
      <c r="A22" s="352"/>
      <c r="B22" s="358"/>
      <c r="C22" s="621"/>
      <c r="D22" s="621"/>
      <c r="E22" s="621"/>
      <c r="F22" s="621"/>
      <c r="G22" s="621"/>
      <c r="H22" s="621"/>
      <c r="I22" s="621"/>
      <c r="J22" s="621"/>
      <c r="K22" s="621"/>
      <c r="L22" s="361"/>
      <c r="M22" s="352"/>
      <c r="N22" s="656"/>
      <c r="O22" s="656"/>
      <c r="P22" s="656"/>
      <c r="Q22" s="656"/>
      <c r="R22" s="352"/>
      <c r="S22" s="352"/>
      <c r="T22" s="353"/>
      <c r="U22" s="352"/>
    </row>
    <row r="23" spans="1:21" x14ac:dyDescent="0.35">
      <c r="A23" s="352"/>
      <c r="B23" s="358"/>
      <c r="C23" s="360"/>
      <c r="D23" s="360"/>
      <c r="E23" s="360"/>
      <c r="F23" s="360"/>
      <c r="G23" s="360"/>
      <c r="H23" s="360"/>
      <c r="I23" s="360"/>
      <c r="J23" s="360"/>
      <c r="K23" s="360"/>
      <c r="L23" s="361"/>
      <c r="M23" s="353"/>
      <c r="N23" s="353"/>
      <c r="O23" s="353"/>
      <c r="P23" s="353"/>
      <c r="Q23" s="353"/>
      <c r="R23" s="353"/>
      <c r="S23" s="353"/>
      <c r="T23" s="353"/>
      <c r="U23" s="352"/>
    </row>
    <row r="24" spans="1:21" ht="29.5" customHeight="1" x14ac:dyDescent="0.35">
      <c r="A24" s="352"/>
      <c r="B24" s="358"/>
      <c r="C24" s="660" t="s">
        <v>313</v>
      </c>
      <c r="D24" s="660"/>
      <c r="E24" s="660"/>
      <c r="F24" s="660"/>
      <c r="G24" s="660"/>
      <c r="H24" s="660"/>
      <c r="I24" s="660"/>
      <c r="J24" s="660"/>
      <c r="K24" s="660"/>
      <c r="L24" s="361"/>
      <c r="M24" s="352"/>
      <c r="N24" s="656" t="s">
        <v>314</v>
      </c>
      <c r="O24" s="656"/>
      <c r="P24" s="656"/>
      <c r="Q24" s="656"/>
      <c r="R24" s="353"/>
      <c r="S24" s="353"/>
      <c r="T24" s="353"/>
      <c r="U24" s="353"/>
    </row>
    <row r="25" spans="1:21" x14ac:dyDescent="0.35">
      <c r="A25" s="352"/>
      <c r="B25" s="358"/>
      <c r="C25" s="364"/>
      <c r="D25" s="364"/>
      <c r="E25" s="364"/>
      <c r="F25" s="364"/>
      <c r="G25" s="364"/>
      <c r="H25" s="364"/>
      <c r="I25" s="364"/>
      <c r="J25" s="91" t="str">
        <f>"1000 merkkiä 
("&amp;TEXT(LEN(C26),"0")&amp;" käytetty)"</f>
        <v>1000 merkkiä 
(0 käytetty)</v>
      </c>
      <c r="K25" s="364"/>
      <c r="L25" s="361"/>
      <c r="M25" s="352"/>
      <c r="N25" s="656"/>
      <c r="O25" s="656"/>
      <c r="P25" s="656"/>
      <c r="Q25" s="656"/>
      <c r="R25" s="353"/>
      <c r="S25" s="353"/>
      <c r="T25" s="353"/>
      <c r="U25" s="353"/>
    </row>
    <row r="26" spans="1:21" ht="246" customHeight="1" x14ac:dyDescent="0.35">
      <c r="A26" s="352"/>
      <c r="B26" s="358"/>
      <c r="C26" s="621"/>
      <c r="D26" s="621"/>
      <c r="E26" s="621"/>
      <c r="F26" s="621"/>
      <c r="G26" s="621"/>
      <c r="H26" s="621"/>
      <c r="I26" s="621"/>
      <c r="J26" s="621"/>
      <c r="K26" s="621"/>
      <c r="L26" s="361"/>
      <c r="M26" s="352"/>
      <c r="N26" s="656"/>
      <c r="O26" s="656"/>
      <c r="P26" s="656"/>
      <c r="Q26" s="656"/>
      <c r="R26" s="353"/>
      <c r="S26" s="353"/>
      <c r="T26" s="352"/>
      <c r="U26" s="352"/>
    </row>
    <row r="27" spans="1:21" x14ac:dyDescent="0.35">
      <c r="A27" s="352"/>
      <c r="B27" s="358"/>
      <c r="C27" s="363"/>
      <c r="D27" s="360"/>
      <c r="E27" s="360"/>
      <c r="F27" s="360"/>
      <c r="G27" s="360"/>
      <c r="H27" s="360"/>
      <c r="I27" s="360"/>
      <c r="J27" s="360"/>
      <c r="K27" s="360"/>
      <c r="L27" s="361"/>
      <c r="M27" s="354"/>
      <c r="N27" s="354"/>
      <c r="O27" s="354"/>
      <c r="P27" s="354"/>
      <c r="Q27" s="354"/>
      <c r="R27" s="353"/>
      <c r="S27" s="353"/>
      <c r="T27" s="354"/>
      <c r="U27" s="352"/>
    </row>
    <row r="28" spans="1:21" x14ac:dyDescent="0.35">
      <c r="A28" s="352"/>
      <c r="B28" s="358"/>
      <c r="C28" s="359" t="s">
        <v>315</v>
      </c>
      <c r="D28" s="360"/>
      <c r="E28" s="360"/>
      <c r="F28" s="360"/>
      <c r="G28" s="360"/>
      <c r="H28" s="360"/>
      <c r="I28" s="360"/>
      <c r="J28" s="360"/>
      <c r="K28" s="360"/>
      <c r="L28" s="361"/>
      <c r="M28" s="352"/>
      <c r="N28" s="353"/>
      <c r="O28" s="353"/>
      <c r="P28" s="353"/>
      <c r="Q28" s="353"/>
      <c r="R28" s="352"/>
      <c r="S28" s="352"/>
      <c r="T28" s="352"/>
      <c r="U28" s="352"/>
    </row>
    <row r="29" spans="1:21" ht="15.75" customHeight="1" x14ac:dyDescent="0.35">
      <c r="A29" s="352"/>
      <c r="B29" s="358"/>
      <c r="C29" s="359"/>
      <c r="D29" s="360"/>
      <c r="E29" s="360"/>
      <c r="F29" s="360"/>
      <c r="G29" s="360"/>
      <c r="H29" s="360"/>
      <c r="I29" s="360"/>
      <c r="J29" s="360"/>
      <c r="K29" s="360"/>
      <c r="L29" s="361"/>
      <c r="M29" s="352"/>
      <c r="N29" s="353"/>
      <c r="O29" s="353"/>
      <c r="P29" s="353"/>
      <c r="Q29" s="353"/>
      <c r="R29" s="352"/>
      <c r="S29" s="352"/>
      <c r="T29" s="352"/>
      <c r="U29" s="352"/>
    </row>
    <row r="30" spans="1:21" ht="15.75" customHeight="1" x14ac:dyDescent="0.35">
      <c r="A30" s="352"/>
      <c r="B30" s="358"/>
      <c r="C30" s="657" t="s">
        <v>316</v>
      </c>
      <c r="D30" s="657"/>
      <c r="E30" s="657"/>
      <c r="F30" s="657"/>
      <c r="G30" s="657"/>
      <c r="H30" s="657"/>
      <c r="I30" s="657"/>
      <c r="J30" s="657"/>
      <c r="K30" s="657"/>
      <c r="L30" s="658"/>
      <c r="M30" s="352"/>
      <c r="N30" s="353"/>
      <c r="O30" s="353"/>
      <c r="P30" s="353"/>
      <c r="Q30" s="353"/>
      <c r="R30" s="352"/>
      <c r="S30" s="352"/>
      <c r="T30" s="352"/>
      <c r="U30" s="352"/>
    </row>
    <row r="31" spans="1:21" ht="31.5" customHeight="1" x14ac:dyDescent="0.35">
      <c r="A31" s="352"/>
      <c r="B31" s="358"/>
      <c r="C31" s="659" t="s">
        <v>318</v>
      </c>
      <c r="D31" s="659"/>
      <c r="E31" s="659"/>
      <c r="F31" s="659"/>
      <c r="G31" s="659"/>
      <c r="H31" s="659"/>
      <c r="I31" s="659"/>
      <c r="J31" s="659"/>
      <c r="K31" s="360"/>
      <c r="L31" s="365"/>
      <c r="M31" s="352"/>
      <c r="N31" s="353"/>
      <c r="O31" s="353"/>
      <c r="P31" s="353"/>
      <c r="Q31" s="353"/>
      <c r="R31" s="352"/>
      <c r="S31" s="352"/>
      <c r="T31" s="353"/>
      <c r="U31" s="352"/>
    </row>
    <row r="32" spans="1:21" x14ac:dyDescent="0.35">
      <c r="A32" s="352"/>
      <c r="B32" s="358"/>
      <c r="C32" s="366"/>
      <c r="D32" s="366"/>
      <c r="E32" s="366"/>
      <c r="F32" s="366"/>
      <c r="G32" s="366"/>
      <c r="H32" s="366"/>
      <c r="I32" s="366"/>
      <c r="J32" s="91" t="str">
        <f>"1000 merkkiä 
("&amp;TEXT(LEN(C33),"0")&amp;" käytetty)"</f>
        <v>1000 merkkiä 
(0 käytetty)</v>
      </c>
      <c r="K32" s="360"/>
      <c r="L32" s="365"/>
      <c r="M32" s="352"/>
      <c r="N32" s="353"/>
      <c r="O32" s="353"/>
      <c r="P32" s="353"/>
      <c r="Q32" s="353"/>
      <c r="R32" s="352"/>
      <c r="S32" s="352"/>
      <c r="T32" s="353"/>
      <c r="U32" s="352"/>
    </row>
    <row r="33" spans="1:21" ht="246" customHeight="1" x14ac:dyDescent="0.35">
      <c r="A33" s="352"/>
      <c r="B33" s="358"/>
      <c r="C33" s="621"/>
      <c r="D33" s="621"/>
      <c r="E33" s="621"/>
      <c r="F33" s="621"/>
      <c r="G33" s="621"/>
      <c r="H33" s="621"/>
      <c r="I33" s="621"/>
      <c r="J33" s="621"/>
      <c r="K33" s="621"/>
      <c r="L33" s="361"/>
      <c r="M33" s="353"/>
      <c r="N33" s="656" t="s">
        <v>317</v>
      </c>
      <c r="O33" s="656"/>
      <c r="P33" s="656"/>
      <c r="Q33" s="656"/>
      <c r="R33" s="352"/>
      <c r="S33" s="352"/>
      <c r="T33" s="353"/>
      <c r="U33" s="352"/>
    </row>
    <row r="34" spans="1:21" x14ac:dyDescent="0.35">
      <c r="A34" s="352"/>
      <c r="B34" s="358"/>
      <c r="C34" s="360"/>
      <c r="D34" s="360"/>
      <c r="E34" s="360"/>
      <c r="F34" s="360"/>
      <c r="G34" s="360"/>
      <c r="H34" s="360"/>
      <c r="I34" s="360"/>
      <c r="J34" s="360"/>
      <c r="K34" s="360"/>
      <c r="L34" s="361"/>
      <c r="M34" s="353"/>
      <c r="N34" s="656"/>
      <c r="O34" s="656"/>
      <c r="P34" s="656"/>
      <c r="Q34" s="656"/>
      <c r="R34" s="352"/>
      <c r="S34" s="352"/>
      <c r="T34" s="353"/>
      <c r="U34" s="352"/>
    </row>
    <row r="35" spans="1:21" ht="98.5" customHeight="1" x14ac:dyDescent="0.35">
      <c r="A35" s="352"/>
      <c r="B35" s="358"/>
      <c r="C35" s="360"/>
      <c r="D35" s="360"/>
      <c r="E35" s="360"/>
      <c r="F35" s="360"/>
      <c r="G35" s="360"/>
      <c r="H35" s="360"/>
      <c r="I35" s="360"/>
      <c r="J35" s="360"/>
      <c r="K35" s="360"/>
      <c r="L35" s="361"/>
      <c r="M35" s="352"/>
      <c r="N35" s="656"/>
      <c r="O35" s="656"/>
      <c r="P35" s="656"/>
      <c r="Q35" s="656"/>
      <c r="R35" s="352"/>
      <c r="S35" s="352"/>
      <c r="T35" s="352"/>
      <c r="U35" s="352"/>
    </row>
    <row r="36" spans="1:21" x14ac:dyDescent="0.35">
      <c r="A36" s="352"/>
      <c r="B36" s="367"/>
      <c r="C36" s="368"/>
      <c r="D36" s="368"/>
      <c r="E36" s="368"/>
      <c r="F36" s="368"/>
      <c r="G36" s="368"/>
      <c r="H36" s="368"/>
      <c r="I36" s="368"/>
      <c r="J36" s="368"/>
      <c r="K36" s="368"/>
      <c r="L36" s="369"/>
      <c r="M36" s="352"/>
      <c r="N36" s="352"/>
      <c r="O36" s="352"/>
      <c r="P36" s="352"/>
      <c r="Q36" s="352"/>
      <c r="R36" s="352"/>
      <c r="S36" s="352"/>
      <c r="T36" s="352"/>
      <c r="U36" s="352"/>
    </row>
    <row r="37" spans="1:21" x14ac:dyDescent="0.35">
      <c r="A37" s="352"/>
      <c r="B37" s="352"/>
      <c r="C37" s="352"/>
      <c r="D37" s="352"/>
      <c r="E37" s="352"/>
      <c r="F37" s="352"/>
      <c r="G37" s="352"/>
      <c r="H37" s="352"/>
      <c r="I37" s="352"/>
      <c r="J37" s="352"/>
      <c r="K37" s="352"/>
      <c r="L37" s="352"/>
      <c r="M37" s="352"/>
      <c r="N37" s="352"/>
      <c r="O37" s="352"/>
      <c r="P37" s="352"/>
      <c r="Q37" s="352"/>
      <c r="R37" s="352"/>
      <c r="S37" s="352"/>
      <c r="T37" s="352"/>
      <c r="U37" s="352"/>
    </row>
    <row r="38" spans="1:21" x14ac:dyDescent="0.35">
      <c r="A38" s="352"/>
      <c r="B38" s="352"/>
      <c r="C38" s="352"/>
      <c r="D38" s="352"/>
      <c r="E38" s="352"/>
      <c r="F38" s="352"/>
      <c r="G38" s="352"/>
      <c r="H38" s="352"/>
      <c r="I38" s="352"/>
      <c r="J38" s="352"/>
      <c r="K38" s="352"/>
      <c r="L38" s="352"/>
      <c r="M38" s="352"/>
      <c r="N38" s="352"/>
      <c r="O38" s="352"/>
      <c r="P38" s="352"/>
      <c r="Q38" s="352"/>
      <c r="R38" s="352"/>
      <c r="S38" s="352"/>
      <c r="T38" s="352"/>
      <c r="U38" s="352"/>
    </row>
    <row r="39" spans="1:21" x14ac:dyDescent="0.35">
      <c r="A39" s="352"/>
      <c r="B39" s="352"/>
      <c r="C39" s="352"/>
      <c r="D39" s="352"/>
      <c r="E39" s="352"/>
      <c r="F39" s="352"/>
      <c r="G39" s="352"/>
      <c r="H39" s="352"/>
      <c r="I39" s="352"/>
      <c r="J39" s="352"/>
      <c r="K39" s="352"/>
      <c r="L39" s="352"/>
      <c r="M39" s="352"/>
      <c r="N39" s="352"/>
      <c r="O39" s="352"/>
      <c r="P39" s="352"/>
      <c r="Q39" s="352"/>
      <c r="R39" s="352"/>
      <c r="S39" s="352"/>
      <c r="T39" s="352"/>
      <c r="U39" s="352"/>
    </row>
    <row r="40" spans="1:21" x14ac:dyDescent="0.35">
      <c r="A40" s="352"/>
      <c r="B40" s="352"/>
      <c r="C40" s="352"/>
      <c r="D40" s="352"/>
      <c r="E40" s="352"/>
      <c r="F40" s="352"/>
      <c r="G40" s="352"/>
      <c r="H40" s="352"/>
      <c r="I40" s="352"/>
      <c r="J40" s="352"/>
      <c r="K40" s="352"/>
      <c r="L40" s="352"/>
      <c r="M40" s="352"/>
      <c r="N40" s="352"/>
      <c r="O40" s="352"/>
      <c r="P40" s="352"/>
      <c r="Q40" s="352"/>
      <c r="R40" s="352"/>
      <c r="S40" s="352"/>
      <c r="T40" s="352"/>
      <c r="U40" s="352"/>
    </row>
    <row r="41" spans="1:21" x14ac:dyDescent="0.35">
      <c r="A41" s="352"/>
      <c r="B41" s="352"/>
      <c r="C41" s="352"/>
      <c r="D41" s="352"/>
      <c r="E41" s="352"/>
      <c r="F41" s="352"/>
      <c r="G41" s="352"/>
      <c r="H41" s="352"/>
      <c r="I41" s="352"/>
      <c r="J41" s="352"/>
      <c r="K41" s="352"/>
      <c r="L41" s="352"/>
      <c r="M41" s="352"/>
      <c r="N41" s="352"/>
      <c r="O41" s="352"/>
      <c r="P41" s="352"/>
      <c r="Q41" s="352"/>
      <c r="R41" s="352"/>
      <c r="S41" s="352"/>
      <c r="T41" s="352"/>
      <c r="U41" s="352"/>
    </row>
  </sheetData>
  <sheetProtection sheet="1" selectLockedCells="1"/>
  <mergeCells count="16">
    <mergeCell ref="N33:Q35"/>
    <mergeCell ref="C33:K33"/>
    <mergeCell ref="C30:L30"/>
    <mergeCell ref="C31:J31"/>
    <mergeCell ref="N3:P3"/>
    <mergeCell ref="N19:Q22"/>
    <mergeCell ref="N24:Q26"/>
    <mergeCell ref="C24:K24"/>
    <mergeCell ref="C26:K26"/>
    <mergeCell ref="M7:U10"/>
    <mergeCell ref="D9:L9"/>
    <mergeCell ref="M11:T14"/>
    <mergeCell ref="D14:L14"/>
    <mergeCell ref="C11:L11"/>
    <mergeCell ref="C20:K20"/>
    <mergeCell ref="C22:K22"/>
  </mergeCells>
  <dataValidations count="1">
    <dataValidation type="textLength" operator="lessThanOrEqual" allowBlank="1" showInputMessage="1" showErrorMessage="1" errorTitle="Rajoitettu merkkimäärä" error="Tähän kenttään voi kirjoittaa vain 1000 merkkiä._x000a__x000a_Yritä uudelleen (Retry), vähennä merkkejä ja hyväksy teksti sitten uudelleen." sqref="C22:K22 C26:K26 C33:K33" xr:uid="{00000000-0002-0000-0B00-000000000000}">
      <formula1>1000</formula1>
    </dataValidation>
  </dataValidations>
  <hyperlinks>
    <hyperlink ref="N3:P3" location="'Börja här'!A1" display="PALAA TÄSTÄ KANSISIVULLE" xr:uid="{00000000-0004-0000-0B00-000000000000}"/>
  </hyperlinks>
  <pageMargins left="0.7" right="0.7" top="0.75" bottom="0.75" header="0.3" footer="0.3"/>
  <pageSetup paperSize="9" orientation="portrait"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45416" r:id="rId4" name="Check Box 8">
              <controlPr defaultSize="0" autoFill="0" autoLine="0" autoPict="0">
                <anchor moveWithCells="1">
                  <from>
                    <xdr:col>2</xdr:col>
                    <xdr:colOff>336550</xdr:colOff>
                    <xdr:row>8</xdr:row>
                    <xdr:rowOff>0</xdr:rowOff>
                  </from>
                  <to>
                    <xdr:col>2</xdr:col>
                    <xdr:colOff>647700</xdr:colOff>
                    <xdr:row>8</xdr:row>
                    <xdr:rowOff>234950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F4C36-F500-496F-872F-89D2850D257F}">
  <dimension ref="A1:AA211"/>
  <sheetViews>
    <sheetView showGridLines="0" zoomScaleNormal="100" workbookViewId="0">
      <selection activeCell="O2" sqref="O2:Q2"/>
    </sheetView>
  </sheetViews>
  <sheetFormatPr defaultColWidth="9.23046875" defaultRowHeight="15.5" x14ac:dyDescent="0.35"/>
  <cols>
    <col min="1" max="2" width="3.69140625" style="457" customWidth="1"/>
    <col min="3" max="10" width="9.23046875" style="457"/>
    <col min="11" max="11" width="2.69140625" style="457" customWidth="1"/>
    <col min="12" max="12" width="3.07421875" style="457" customWidth="1"/>
    <col min="13" max="16384" width="9.23046875" style="457"/>
  </cols>
  <sheetData>
    <row r="1" spans="1:27" ht="16" customHeight="1" x14ac:dyDescent="0.35">
      <c r="A1" s="399" t="s">
        <v>253</v>
      </c>
      <c r="B1" s="399"/>
    </row>
    <row r="2" spans="1:27" ht="16" customHeight="1" x14ac:dyDescent="0.35">
      <c r="A2" s="399"/>
      <c r="B2" s="399"/>
      <c r="O2" s="586" t="s">
        <v>507</v>
      </c>
      <c r="P2" s="587"/>
      <c r="Q2" s="588"/>
    </row>
    <row r="3" spans="1:27" ht="72.5" customHeight="1" x14ac:dyDescent="0.35">
      <c r="B3" s="294"/>
      <c r="C3" s="670" t="s">
        <v>277</v>
      </c>
      <c r="D3" s="670"/>
      <c r="E3" s="670"/>
      <c r="F3" s="670"/>
      <c r="G3" s="670"/>
      <c r="H3" s="670"/>
      <c r="I3" s="670"/>
      <c r="J3" s="670"/>
      <c r="K3" s="671"/>
    </row>
    <row r="4" spans="1:27" ht="34.75" customHeight="1" x14ac:dyDescent="0.35">
      <c r="B4" s="122"/>
      <c r="C4" s="92"/>
      <c r="D4" s="92"/>
      <c r="E4" s="92"/>
      <c r="F4" s="92"/>
      <c r="G4" s="92"/>
      <c r="H4" s="92"/>
      <c r="I4" s="92"/>
      <c r="J4" s="92"/>
      <c r="K4" s="474"/>
      <c r="M4" s="608" t="s">
        <v>331</v>
      </c>
      <c r="N4" s="608"/>
      <c r="O4" s="608"/>
      <c r="P4" s="608"/>
      <c r="Q4" s="608"/>
      <c r="R4" s="608"/>
    </row>
    <row r="5" spans="1:27" ht="67" customHeight="1" x14ac:dyDescent="0.35">
      <c r="B5" s="122"/>
      <c r="C5" s="672" t="s">
        <v>490</v>
      </c>
      <c r="D5" s="673"/>
      <c r="E5" s="673"/>
      <c r="F5" s="673"/>
      <c r="G5" s="673"/>
      <c r="H5" s="673"/>
      <c r="I5" s="673"/>
      <c r="J5" s="673"/>
      <c r="K5" s="39"/>
      <c r="M5" s="608" t="s">
        <v>489</v>
      </c>
      <c r="N5" s="608"/>
      <c r="O5" s="608"/>
      <c r="P5" s="608"/>
      <c r="Q5" s="608"/>
      <c r="R5" s="608"/>
    </row>
    <row r="6" spans="1:27" ht="58.5" customHeight="1" x14ac:dyDescent="0.35">
      <c r="B6" s="122"/>
      <c r="C6" s="505" t="s">
        <v>2</v>
      </c>
      <c r="D6" s="465"/>
      <c r="E6" s="92"/>
      <c r="F6" s="505" t="s">
        <v>3</v>
      </c>
      <c r="G6" s="78"/>
      <c r="H6" s="78"/>
      <c r="I6" s="78"/>
      <c r="J6" s="78"/>
      <c r="K6" s="39"/>
      <c r="M6" s="674"/>
      <c r="N6" s="674"/>
      <c r="O6" s="674"/>
      <c r="P6" s="674"/>
      <c r="Q6" s="674"/>
      <c r="R6" s="674"/>
    </row>
    <row r="7" spans="1:27" ht="11.5" customHeight="1" x14ac:dyDescent="0.35">
      <c r="B7" s="122"/>
      <c r="C7" s="42"/>
      <c r="D7" s="42"/>
      <c r="E7" s="42"/>
      <c r="F7" s="42"/>
      <c r="G7" s="42"/>
      <c r="H7" s="42"/>
      <c r="I7" s="42"/>
      <c r="J7" s="42"/>
      <c r="K7" s="39"/>
    </row>
    <row r="8" spans="1:27" ht="16" customHeight="1" x14ac:dyDescent="0.35">
      <c r="B8" s="122"/>
      <c r="C8" s="42" t="s">
        <v>278</v>
      </c>
      <c r="D8" s="42"/>
      <c r="E8" s="42"/>
      <c r="F8" s="42"/>
      <c r="G8" s="131"/>
      <c r="H8" s="42"/>
      <c r="I8" s="42"/>
      <c r="J8" s="42"/>
      <c r="K8" s="39"/>
      <c r="M8" s="675" t="s">
        <v>320</v>
      </c>
      <c r="N8" s="675"/>
      <c r="O8" s="675"/>
      <c r="P8" s="675"/>
      <c r="Q8" s="675"/>
      <c r="R8" s="675"/>
      <c r="S8" s="458"/>
      <c r="T8" s="458"/>
      <c r="U8" s="458"/>
      <c r="V8" s="121"/>
      <c r="W8" s="121"/>
      <c r="X8" s="121"/>
      <c r="Y8" s="121"/>
      <c r="Z8" s="121"/>
      <c r="AA8" s="121"/>
    </row>
    <row r="9" spans="1:27" s="111" customFormat="1" ht="16" customHeight="1" x14ac:dyDescent="0.35">
      <c r="B9" s="295"/>
      <c r="C9" s="465" t="s">
        <v>508</v>
      </c>
      <c r="D9" s="465"/>
      <c r="E9" s="92"/>
      <c r="F9" s="465" t="s">
        <v>509</v>
      </c>
      <c r="G9" s="78"/>
      <c r="H9" s="78"/>
      <c r="I9" s="78"/>
      <c r="J9" s="78"/>
      <c r="K9" s="79"/>
      <c r="L9" s="457"/>
      <c r="M9" s="675"/>
      <c r="N9" s="675"/>
      <c r="O9" s="675"/>
      <c r="P9" s="675"/>
      <c r="Q9" s="675"/>
      <c r="R9" s="675"/>
    </row>
    <row r="10" spans="1:27" s="111" customFormat="1" ht="16" customHeight="1" x14ac:dyDescent="0.35">
      <c r="B10" s="295"/>
      <c r="C10" s="465"/>
      <c r="D10" s="465"/>
      <c r="E10" s="92"/>
      <c r="F10" s="465"/>
      <c r="G10" s="78"/>
      <c r="H10" s="78"/>
      <c r="I10" s="78"/>
      <c r="J10" s="78"/>
      <c r="K10" s="79"/>
      <c r="L10" s="457"/>
      <c r="M10" s="675"/>
      <c r="N10" s="675"/>
      <c r="O10" s="675"/>
      <c r="P10" s="675"/>
      <c r="Q10" s="675"/>
      <c r="R10" s="675"/>
    </row>
    <row r="11" spans="1:27" s="111" customFormat="1" ht="16" customHeight="1" x14ac:dyDescent="0.35">
      <c r="B11" s="295"/>
      <c r="C11" s="42" t="s">
        <v>80</v>
      </c>
      <c r="D11" s="42"/>
      <c r="E11" s="42"/>
      <c r="F11" s="42"/>
      <c r="G11" s="42"/>
      <c r="H11" s="78"/>
      <c r="I11" s="78"/>
      <c r="J11" s="78"/>
      <c r="K11" s="79"/>
      <c r="L11" s="457"/>
      <c r="M11" s="675"/>
      <c r="N11" s="675"/>
      <c r="O11" s="675"/>
      <c r="P11" s="675"/>
      <c r="Q11" s="675"/>
      <c r="R11" s="675"/>
    </row>
    <row r="12" spans="1:27" s="111" customFormat="1" ht="16" customHeight="1" x14ac:dyDescent="0.35">
      <c r="B12" s="295"/>
      <c r="C12" s="465" t="s">
        <v>510</v>
      </c>
      <c r="D12" s="465"/>
      <c r="E12" s="92"/>
      <c r="F12" s="465" t="s">
        <v>511</v>
      </c>
      <c r="G12" s="78"/>
      <c r="H12" s="78"/>
      <c r="I12" s="78"/>
      <c r="J12" s="78"/>
      <c r="K12" s="79"/>
      <c r="L12" s="457"/>
      <c r="M12" s="675"/>
      <c r="N12" s="675"/>
      <c r="O12" s="675"/>
      <c r="P12" s="675"/>
      <c r="Q12" s="675"/>
      <c r="R12" s="675"/>
    </row>
    <row r="13" spans="1:27" s="111" customFormat="1" ht="16" customHeight="1" x14ac:dyDescent="0.35">
      <c r="B13" s="295"/>
      <c r="C13" s="465"/>
      <c r="D13" s="465"/>
      <c r="E13" s="92"/>
      <c r="F13" s="465"/>
      <c r="G13" s="78"/>
      <c r="H13" s="78"/>
      <c r="I13" s="78"/>
      <c r="J13" s="78"/>
      <c r="K13" s="79"/>
      <c r="L13" s="457"/>
      <c r="M13" s="675"/>
      <c r="N13" s="675"/>
      <c r="O13" s="675"/>
      <c r="P13" s="675"/>
      <c r="Q13" s="675"/>
      <c r="R13" s="675"/>
    </row>
    <row r="14" spans="1:27" s="111" customFormat="1" ht="16" customHeight="1" x14ac:dyDescent="0.35">
      <c r="B14" s="295"/>
      <c r="C14" s="42" t="s">
        <v>81</v>
      </c>
      <c r="D14" s="42"/>
      <c r="E14" s="42"/>
      <c r="F14" s="42"/>
      <c r="G14" s="42"/>
      <c r="H14" s="78"/>
      <c r="I14" s="78"/>
      <c r="J14" s="78"/>
      <c r="K14" s="79"/>
      <c r="L14" s="457"/>
      <c r="M14" s="675"/>
      <c r="N14" s="675"/>
      <c r="O14" s="675"/>
      <c r="P14" s="675"/>
      <c r="Q14" s="675"/>
      <c r="R14" s="675"/>
    </row>
    <row r="15" spans="1:27" s="111" customFormat="1" ht="50" customHeight="1" x14ac:dyDescent="0.35">
      <c r="B15" s="295"/>
      <c r="C15" s="503" t="s">
        <v>512</v>
      </c>
      <c r="D15" s="465"/>
      <c r="E15" s="92"/>
      <c r="F15" s="503" t="s">
        <v>513</v>
      </c>
      <c r="G15" s="78"/>
      <c r="H15" s="78"/>
      <c r="I15" s="78"/>
      <c r="J15" s="78"/>
      <c r="K15" s="79"/>
      <c r="L15" s="457"/>
      <c r="M15" s="675"/>
      <c r="N15" s="675"/>
      <c r="O15" s="675"/>
      <c r="P15" s="675"/>
      <c r="Q15" s="675"/>
      <c r="R15" s="675"/>
    </row>
    <row r="16" spans="1:27" ht="16" customHeight="1" x14ac:dyDescent="0.35">
      <c r="B16" s="122"/>
      <c r="C16" s="42"/>
      <c r="D16" s="42"/>
      <c r="E16" s="42"/>
      <c r="F16" s="42"/>
      <c r="G16" s="42"/>
      <c r="H16" s="42"/>
      <c r="I16" s="42"/>
      <c r="J16" s="42"/>
      <c r="K16" s="39"/>
      <c r="M16" s="413"/>
    </row>
    <row r="17" spans="2:18" ht="16" customHeight="1" x14ac:dyDescent="0.35">
      <c r="B17" s="122"/>
      <c r="C17" s="42"/>
      <c r="D17" s="42"/>
      <c r="E17" s="42"/>
      <c r="F17" s="42"/>
      <c r="G17" s="42"/>
      <c r="H17" s="42"/>
      <c r="I17" s="42"/>
      <c r="J17" s="42"/>
      <c r="K17" s="39"/>
      <c r="M17" s="608" t="s">
        <v>84</v>
      </c>
      <c r="N17" s="608"/>
      <c r="O17" s="608"/>
      <c r="P17" s="608"/>
      <c r="Q17" s="608"/>
      <c r="R17" s="608"/>
    </row>
    <row r="18" spans="2:18" ht="16" customHeight="1" x14ac:dyDescent="0.35">
      <c r="B18" s="122"/>
      <c r="C18" s="42" t="s">
        <v>20</v>
      </c>
      <c r="D18" s="42"/>
      <c r="E18" s="535"/>
      <c r="F18" s="536"/>
      <c r="G18" s="536"/>
      <c r="H18" s="536"/>
      <c r="I18" s="536"/>
      <c r="J18" s="537"/>
      <c r="K18" s="39"/>
      <c r="M18" s="608"/>
      <c r="N18" s="608"/>
      <c r="O18" s="608"/>
      <c r="P18" s="608"/>
      <c r="Q18" s="608"/>
      <c r="R18" s="608"/>
    </row>
    <row r="19" spans="2:18" ht="16" customHeight="1" x14ac:dyDescent="0.35">
      <c r="B19" s="122"/>
      <c r="C19" s="42"/>
      <c r="D19" s="42"/>
      <c r="E19" s="42"/>
      <c r="F19" s="42"/>
      <c r="G19" s="42"/>
      <c r="H19" s="42"/>
      <c r="I19" s="42"/>
      <c r="J19" s="42"/>
      <c r="K19" s="39"/>
    </row>
    <row r="20" spans="2:18" ht="16" customHeight="1" x14ac:dyDescent="0.35">
      <c r="B20" s="122"/>
      <c r="C20" s="42" t="s">
        <v>21</v>
      </c>
      <c r="D20" s="42"/>
      <c r="E20" s="535"/>
      <c r="F20" s="536"/>
      <c r="G20" s="536"/>
      <c r="H20" s="536"/>
      <c r="I20" s="536"/>
      <c r="J20" s="537"/>
      <c r="K20" s="39"/>
      <c r="M20" s="521" t="s">
        <v>38</v>
      </c>
      <c r="N20" s="521"/>
      <c r="O20" s="521"/>
      <c r="P20" s="521"/>
      <c r="Q20" s="521"/>
      <c r="R20" s="521"/>
    </row>
    <row r="21" spans="2:18" ht="16" customHeight="1" x14ac:dyDescent="0.35">
      <c r="B21" s="122"/>
      <c r="C21" s="42"/>
      <c r="D21" s="42"/>
      <c r="E21" s="42"/>
      <c r="F21" s="42"/>
      <c r="G21" s="42"/>
      <c r="H21" s="42"/>
      <c r="I21" s="42"/>
      <c r="J21" s="42"/>
      <c r="K21" s="39"/>
      <c r="M21" s="521"/>
      <c r="N21" s="521"/>
      <c r="O21" s="521"/>
      <c r="P21" s="521"/>
      <c r="Q21" s="521"/>
      <c r="R21" s="521"/>
    </row>
    <row r="22" spans="2:18" ht="16" customHeight="1" x14ac:dyDescent="0.35">
      <c r="B22" s="122"/>
      <c r="C22" s="42" t="s">
        <v>150</v>
      </c>
      <c r="D22" s="42"/>
      <c r="E22" s="42"/>
      <c r="F22" s="42"/>
      <c r="G22" s="42"/>
      <c r="H22" s="42"/>
      <c r="I22" s="42"/>
      <c r="J22" s="42"/>
      <c r="K22" s="39"/>
    </row>
    <row r="23" spans="2:18" ht="16" customHeight="1" x14ac:dyDescent="0.35">
      <c r="B23" s="122"/>
      <c r="C23" s="676"/>
      <c r="D23" s="677"/>
      <c r="E23" s="677"/>
      <c r="F23" s="678"/>
      <c r="G23" s="42"/>
      <c r="H23" s="42"/>
      <c r="I23" s="42"/>
      <c r="J23" s="42"/>
      <c r="K23" s="39"/>
      <c r="M23" s="521" t="s">
        <v>274</v>
      </c>
      <c r="N23" s="521"/>
      <c r="O23" s="521"/>
      <c r="P23" s="521"/>
      <c r="Q23" s="521"/>
      <c r="R23" s="521"/>
    </row>
    <row r="24" spans="2:18" ht="16" customHeight="1" x14ac:dyDescent="0.35">
      <c r="B24" s="122"/>
      <c r="C24" s="42"/>
      <c r="D24" s="42"/>
      <c r="E24" s="42"/>
      <c r="F24" s="42"/>
      <c r="G24" s="42"/>
      <c r="H24" s="42"/>
      <c r="I24" s="42"/>
      <c r="J24" s="42"/>
      <c r="K24" s="39"/>
      <c r="M24" s="521"/>
      <c r="N24" s="521"/>
      <c r="O24" s="521"/>
      <c r="P24" s="521"/>
      <c r="Q24" s="521"/>
      <c r="R24" s="521"/>
    </row>
    <row r="25" spans="2:18" ht="16" customHeight="1" x14ac:dyDescent="0.35">
      <c r="B25" s="122"/>
      <c r="C25" s="42"/>
      <c r="D25" s="42"/>
      <c r="E25" s="42"/>
      <c r="F25" s="42"/>
      <c r="G25" s="42"/>
      <c r="H25" s="42"/>
      <c r="I25" s="42"/>
      <c r="J25" s="42"/>
      <c r="K25" s="39"/>
    </row>
    <row r="26" spans="2:18" ht="24.75" customHeight="1" x14ac:dyDescent="0.35">
      <c r="B26" s="122"/>
      <c r="C26" s="42" t="s">
        <v>82</v>
      </c>
      <c r="D26" s="42"/>
      <c r="E26" s="42"/>
      <c r="F26" s="42"/>
      <c r="G26" s="42"/>
      <c r="H26" s="42"/>
      <c r="I26" s="42" t="str">
        <f>"500 merkkiä 
("&amp;TEXT(LEN(C27),"0")&amp;" käytetty)"</f>
        <v>500 merkkiä 
(0 käytetty)</v>
      </c>
      <c r="J26" s="42"/>
      <c r="K26" s="39"/>
    </row>
    <row r="27" spans="2:18" ht="95.25" customHeight="1" x14ac:dyDescent="0.35">
      <c r="B27" s="122"/>
      <c r="C27" s="621"/>
      <c r="D27" s="621"/>
      <c r="E27" s="621"/>
      <c r="F27" s="621"/>
      <c r="G27" s="621"/>
      <c r="H27" s="621"/>
      <c r="I27" s="621"/>
      <c r="J27" s="621"/>
      <c r="K27" s="621"/>
      <c r="M27" s="521" t="s">
        <v>275</v>
      </c>
      <c r="N27" s="521"/>
      <c r="O27" s="521"/>
      <c r="P27" s="521"/>
      <c r="Q27" s="521"/>
      <c r="R27" s="521"/>
    </row>
    <row r="28" spans="2:18" ht="16" customHeight="1" x14ac:dyDescent="0.35">
      <c r="B28" s="122"/>
      <c r="C28" s="42"/>
      <c r="D28" s="42"/>
      <c r="E28" s="42"/>
      <c r="F28" s="42"/>
      <c r="G28" s="42"/>
      <c r="H28" s="42"/>
      <c r="I28" s="42"/>
      <c r="J28" s="42"/>
      <c r="K28" s="39"/>
    </row>
    <row r="29" spans="2:18" ht="16" customHeight="1" x14ac:dyDescent="0.35">
      <c r="B29" s="122"/>
      <c r="C29" s="42" t="s">
        <v>22</v>
      </c>
      <c r="D29" s="42"/>
      <c r="E29" s="42"/>
      <c r="F29" s="42"/>
      <c r="G29" s="42"/>
      <c r="H29" s="42"/>
      <c r="I29" s="42" t="str">
        <f>"500 merkkiä 
("&amp;TEXT(LEN(C30),"0")&amp;" käytetty)"</f>
        <v>500 merkkiä 
(0 käytetty)</v>
      </c>
      <c r="J29" s="42"/>
      <c r="K29" s="39"/>
    </row>
    <row r="30" spans="2:18" ht="95.25" customHeight="1" x14ac:dyDescent="0.35">
      <c r="B30" s="122"/>
      <c r="C30" s="621"/>
      <c r="D30" s="621"/>
      <c r="E30" s="621"/>
      <c r="F30" s="621"/>
      <c r="G30" s="621"/>
      <c r="H30" s="621"/>
      <c r="I30" s="621"/>
      <c r="J30" s="621"/>
      <c r="K30" s="621"/>
      <c r="M30" s="521" t="s">
        <v>39</v>
      </c>
      <c r="N30" s="521"/>
      <c r="O30" s="521"/>
      <c r="P30" s="521"/>
      <c r="Q30" s="521"/>
      <c r="R30" s="521"/>
    </row>
    <row r="31" spans="2:18" ht="16" customHeight="1" x14ac:dyDescent="0.35">
      <c r="B31" s="122"/>
      <c r="C31" s="42"/>
      <c r="D31" s="42"/>
      <c r="E31" s="42"/>
      <c r="F31" s="42"/>
      <c r="G31" s="42"/>
      <c r="H31" s="42"/>
      <c r="I31" s="42"/>
      <c r="J31" s="42"/>
      <c r="K31" s="39"/>
    </row>
    <row r="32" spans="2:18" ht="16" customHeight="1" x14ac:dyDescent="0.35">
      <c r="B32" s="122"/>
      <c r="C32" s="470"/>
      <c r="D32" s="470"/>
      <c r="E32" s="426"/>
      <c r="F32" s="470"/>
      <c r="G32" s="409"/>
      <c r="H32" s="409"/>
      <c r="I32" s="409"/>
      <c r="J32" s="409"/>
      <c r="K32" s="410"/>
    </row>
    <row r="33" spans="2:18" ht="16" customHeight="1" x14ac:dyDescent="0.35">
      <c r="B33" s="122"/>
      <c r="C33" s="42" t="s">
        <v>820</v>
      </c>
      <c r="D33" s="42"/>
      <c r="E33" s="42"/>
      <c r="F33" s="409"/>
      <c r="G33" s="42"/>
      <c r="H33" s="42"/>
      <c r="I33" s="42"/>
      <c r="J33" s="42"/>
      <c r="K33" s="39"/>
      <c r="M33" s="521" t="s">
        <v>819</v>
      </c>
      <c r="N33" s="521"/>
      <c r="O33" s="521"/>
      <c r="P33" s="521"/>
      <c r="Q33" s="521"/>
      <c r="R33" s="521"/>
    </row>
    <row r="34" spans="2:18" ht="16" customHeight="1" x14ac:dyDescent="0.35">
      <c r="B34" s="122"/>
      <c r="C34" s="42" t="s">
        <v>83</v>
      </c>
      <c r="D34" s="42"/>
      <c r="E34" s="42"/>
      <c r="F34" s="42"/>
      <c r="G34" s="42"/>
      <c r="H34" s="42"/>
      <c r="I34" s="42"/>
      <c r="J34" s="42"/>
      <c r="K34" s="39"/>
      <c r="M34" s="521"/>
      <c r="N34" s="521"/>
      <c r="O34" s="521"/>
      <c r="P34" s="521"/>
      <c r="Q34" s="521"/>
      <c r="R34" s="521"/>
    </row>
    <row r="35" spans="2:18" ht="16" customHeight="1" x14ac:dyDescent="0.35">
      <c r="B35" s="122"/>
      <c r="C35" s="42" t="s">
        <v>31</v>
      </c>
      <c r="D35" s="42"/>
      <c r="E35" s="42"/>
      <c r="F35" s="42"/>
      <c r="G35" s="42"/>
      <c r="H35" s="42"/>
      <c r="I35" s="42"/>
      <c r="J35" s="42"/>
      <c r="K35" s="39"/>
      <c r="M35" s="521"/>
      <c r="N35" s="521"/>
      <c r="O35" s="521"/>
      <c r="P35" s="521"/>
      <c r="Q35" s="521"/>
      <c r="R35" s="521"/>
    </row>
    <row r="36" spans="2:18" ht="16" customHeight="1" x14ac:dyDescent="0.35">
      <c r="B36" s="122"/>
      <c r="C36" s="42" t="s">
        <v>32</v>
      </c>
      <c r="D36" s="42"/>
      <c r="E36" s="42"/>
      <c r="F36" s="42"/>
      <c r="G36" s="42"/>
      <c r="H36" s="42"/>
      <c r="I36" s="42"/>
      <c r="J36" s="42"/>
      <c r="K36" s="39"/>
      <c r="M36" s="521"/>
      <c r="N36" s="521"/>
      <c r="O36" s="521"/>
      <c r="P36" s="521"/>
      <c r="Q36" s="521"/>
      <c r="R36" s="521"/>
    </row>
    <row r="37" spans="2:18" ht="16" customHeight="1" x14ac:dyDescent="0.35">
      <c r="B37" s="122"/>
      <c r="C37" s="42" t="s">
        <v>36</v>
      </c>
      <c r="D37" s="42"/>
      <c r="E37" s="42"/>
      <c r="F37" s="42"/>
      <c r="G37" s="42"/>
      <c r="H37" s="42"/>
      <c r="I37" s="42"/>
      <c r="J37" s="42"/>
      <c r="K37" s="39"/>
      <c r="M37" s="521"/>
      <c r="N37" s="521"/>
      <c r="O37" s="521"/>
      <c r="P37" s="521"/>
      <c r="Q37" s="521"/>
      <c r="R37" s="521"/>
    </row>
    <row r="38" spans="2:18" ht="16" customHeight="1" x14ac:dyDescent="0.35">
      <c r="B38" s="122"/>
      <c r="C38" s="42" t="s">
        <v>33</v>
      </c>
      <c r="D38" s="42"/>
      <c r="E38" s="42"/>
      <c r="F38" s="42"/>
      <c r="G38" s="42"/>
      <c r="H38" s="42"/>
      <c r="I38" s="42"/>
      <c r="J38" s="42"/>
      <c r="K38" s="39"/>
    </row>
    <row r="39" spans="2:18" ht="16" customHeight="1" x14ac:dyDescent="0.35">
      <c r="B39" s="122"/>
      <c r="C39" s="42" t="s">
        <v>34</v>
      </c>
      <c r="D39" s="42"/>
      <c r="E39" s="42"/>
      <c r="F39" s="42"/>
      <c r="G39" s="42"/>
      <c r="H39" s="42"/>
      <c r="I39" s="42"/>
      <c r="J39" s="42"/>
      <c r="K39" s="39"/>
    </row>
    <row r="40" spans="2:18" ht="16" customHeight="1" x14ac:dyDescent="0.35">
      <c r="B40" s="122"/>
      <c r="C40" s="42" t="s">
        <v>35</v>
      </c>
      <c r="D40" s="42"/>
      <c r="E40" s="42"/>
      <c r="F40" s="42"/>
      <c r="G40" s="42"/>
      <c r="H40" s="42" t="s">
        <v>37</v>
      </c>
      <c r="I40" s="669"/>
      <c r="J40" s="669"/>
      <c r="K40" s="39"/>
    </row>
    <row r="41" spans="2:18" ht="16" customHeight="1" x14ac:dyDescent="0.35">
      <c r="B41" s="122"/>
      <c r="C41" s="42" t="s">
        <v>514</v>
      </c>
      <c r="D41" s="42"/>
      <c r="E41" s="42"/>
      <c r="F41" s="42"/>
      <c r="G41" s="42"/>
      <c r="H41" s="42" t="s">
        <v>515</v>
      </c>
      <c r="I41" s="669"/>
      <c r="J41" s="669"/>
      <c r="K41" s="39"/>
    </row>
    <row r="42" spans="2:18" ht="16" customHeight="1" x14ac:dyDescent="0.35">
      <c r="B42" s="122"/>
      <c r="C42" s="42" t="s">
        <v>516</v>
      </c>
      <c r="D42" s="42"/>
      <c r="E42" s="42"/>
      <c r="F42" s="42"/>
      <c r="G42" s="42"/>
      <c r="H42" s="42" t="s">
        <v>517</v>
      </c>
      <c r="I42" s="669"/>
      <c r="J42" s="669"/>
      <c r="K42" s="39"/>
    </row>
    <row r="43" spans="2:18" ht="16" customHeight="1" x14ac:dyDescent="0.35">
      <c r="B43" s="189"/>
      <c r="C43" s="51"/>
      <c r="D43" s="51"/>
      <c r="E43" s="51"/>
      <c r="F43" s="51"/>
      <c r="G43" s="51"/>
      <c r="H43" s="51"/>
      <c r="I43" s="51"/>
      <c r="J43" s="51"/>
      <c r="K43" s="76"/>
    </row>
    <row r="44" spans="2:18" ht="16" customHeight="1" x14ac:dyDescent="0.35"/>
    <row r="45" spans="2:18" ht="59" customHeight="1" x14ac:dyDescent="0.35">
      <c r="B45" s="294"/>
      <c r="C45" s="670" t="s">
        <v>279</v>
      </c>
      <c r="D45" s="670"/>
      <c r="E45" s="670"/>
      <c r="F45" s="670"/>
      <c r="G45" s="670"/>
      <c r="H45" s="670"/>
      <c r="I45" s="670"/>
      <c r="J45" s="670"/>
      <c r="K45" s="671"/>
      <c r="O45" s="679" t="s">
        <v>518</v>
      </c>
      <c r="P45" s="680"/>
      <c r="Q45" s="681"/>
    </row>
    <row r="46" spans="2:18" ht="35.4" customHeight="1" x14ac:dyDescent="0.35">
      <c r="B46" s="122"/>
      <c r="C46" s="296"/>
      <c r="D46" s="42"/>
      <c r="E46" s="42"/>
      <c r="F46" s="42"/>
      <c r="G46" s="42"/>
      <c r="H46" s="42"/>
      <c r="I46" s="42"/>
      <c r="J46" s="42"/>
      <c r="K46" s="39"/>
    </row>
    <row r="47" spans="2:18" ht="60" customHeight="1" x14ac:dyDescent="0.35">
      <c r="B47" s="122"/>
      <c r="C47" s="672" t="s">
        <v>519</v>
      </c>
      <c r="D47" s="673"/>
      <c r="E47" s="673"/>
      <c r="F47" s="673"/>
      <c r="G47" s="673"/>
      <c r="H47" s="673"/>
      <c r="I47" s="673"/>
      <c r="J47" s="673"/>
      <c r="K47" s="39"/>
      <c r="M47" s="608" t="s">
        <v>520</v>
      </c>
      <c r="N47" s="608"/>
      <c r="O47" s="608"/>
      <c r="P47" s="608"/>
      <c r="Q47" s="608"/>
      <c r="R47" s="608"/>
    </row>
    <row r="48" spans="2:18" ht="56.5" customHeight="1" x14ac:dyDescent="0.35">
      <c r="B48" s="122"/>
      <c r="C48" s="505" t="s">
        <v>521</v>
      </c>
      <c r="D48" s="465"/>
      <c r="E48" s="92"/>
      <c r="F48" s="505" t="s">
        <v>522</v>
      </c>
      <c r="G48" s="78"/>
      <c r="H48" s="78"/>
      <c r="I48" s="78"/>
      <c r="J48" s="78"/>
      <c r="K48" s="39"/>
      <c r="M48" s="674"/>
      <c r="N48" s="674"/>
      <c r="O48" s="674"/>
      <c r="P48" s="674"/>
      <c r="Q48" s="674"/>
      <c r="R48" s="674"/>
    </row>
    <row r="49" spans="2:27" ht="16" customHeight="1" x14ac:dyDescent="0.35">
      <c r="B49" s="122"/>
      <c r="C49" s="42"/>
      <c r="D49" s="42"/>
      <c r="E49" s="42"/>
      <c r="F49" s="42"/>
      <c r="G49" s="42"/>
      <c r="H49" s="42"/>
      <c r="I49" s="42"/>
      <c r="J49" s="42"/>
      <c r="K49" s="39"/>
    </row>
    <row r="50" spans="2:27" ht="16" customHeight="1" x14ac:dyDescent="0.35">
      <c r="B50" s="122"/>
      <c r="C50" s="42" t="s">
        <v>280</v>
      </c>
      <c r="D50" s="42"/>
      <c r="E50" s="42"/>
      <c r="F50" s="42"/>
      <c r="G50" s="131"/>
      <c r="H50" s="42"/>
      <c r="I50" s="42"/>
      <c r="J50" s="42"/>
      <c r="K50" s="39"/>
      <c r="M50" s="675" t="s">
        <v>321</v>
      </c>
      <c r="N50" s="675"/>
      <c r="O50" s="675"/>
      <c r="P50" s="675"/>
      <c r="Q50" s="675"/>
      <c r="R50" s="675"/>
      <c r="S50" s="458"/>
      <c r="T50" s="458"/>
      <c r="U50" s="458"/>
      <c r="V50" s="121"/>
      <c r="W50" s="121"/>
      <c r="X50" s="121"/>
      <c r="Y50" s="121"/>
      <c r="Z50" s="121"/>
      <c r="AA50" s="121"/>
    </row>
    <row r="51" spans="2:27" s="111" customFormat="1" ht="16" customHeight="1" x14ac:dyDescent="0.35">
      <c r="B51" s="295"/>
      <c r="C51" s="465" t="s">
        <v>523</v>
      </c>
      <c r="D51" s="465"/>
      <c r="E51" s="92"/>
      <c r="F51" s="465" t="s">
        <v>524</v>
      </c>
      <c r="G51" s="78"/>
      <c r="H51" s="78"/>
      <c r="I51" s="78"/>
      <c r="J51" s="78"/>
      <c r="K51" s="79"/>
      <c r="L51" s="457"/>
      <c r="M51" s="675"/>
      <c r="N51" s="675"/>
      <c r="O51" s="675"/>
      <c r="P51" s="675"/>
      <c r="Q51" s="675"/>
      <c r="R51" s="675"/>
    </row>
    <row r="52" spans="2:27" s="111" customFormat="1" ht="16" customHeight="1" x14ac:dyDescent="0.35">
      <c r="B52" s="295"/>
      <c r="C52" s="465"/>
      <c r="D52" s="465"/>
      <c r="E52" s="92"/>
      <c r="F52" s="465"/>
      <c r="G52" s="78"/>
      <c r="H52" s="78"/>
      <c r="I52" s="78"/>
      <c r="J52" s="78"/>
      <c r="K52" s="79"/>
      <c r="L52" s="457"/>
      <c r="M52" s="675"/>
      <c r="N52" s="675"/>
      <c r="O52" s="675"/>
      <c r="P52" s="675"/>
      <c r="Q52" s="675"/>
      <c r="R52" s="675"/>
    </row>
    <row r="53" spans="2:27" s="111" customFormat="1" ht="16" customHeight="1" x14ac:dyDescent="0.35">
      <c r="B53" s="295"/>
      <c r="C53" s="42" t="s">
        <v>525</v>
      </c>
      <c r="D53" s="42"/>
      <c r="E53" s="42"/>
      <c r="F53" s="42"/>
      <c r="G53" s="42"/>
      <c r="H53" s="78"/>
      <c r="I53" s="78"/>
      <c r="J53" s="78"/>
      <c r="K53" s="79"/>
      <c r="L53" s="457"/>
      <c r="M53" s="675"/>
      <c r="N53" s="675"/>
      <c r="O53" s="675"/>
      <c r="P53" s="675"/>
      <c r="Q53" s="675"/>
      <c r="R53" s="675"/>
    </row>
    <row r="54" spans="2:27" s="111" customFormat="1" ht="16" customHeight="1" x14ac:dyDescent="0.35">
      <c r="B54" s="295"/>
      <c r="C54" s="465" t="s">
        <v>526</v>
      </c>
      <c r="D54" s="465"/>
      <c r="E54" s="92"/>
      <c r="F54" s="465" t="s">
        <v>527</v>
      </c>
      <c r="G54" s="78"/>
      <c r="H54" s="78"/>
      <c r="I54" s="78"/>
      <c r="J54" s="78"/>
      <c r="K54" s="79"/>
      <c r="L54" s="457"/>
      <c r="M54" s="675"/>
      <c r="N54" s="675"/>
      <c r="O54" s="675"/>
      <c r="P54" s="675"/>
      <c r="Q54" s="675"/>
      <c r="R54" s="675"/>
    </row>
    <row r="55" spans="2:27" s="111" customFormat="1" ht="16" customHeight="1" x14ac:dyDescent="0.35">
      <c r="B55" s="295"/>
      <c r="C55" s="465"/>
      <c r="D55" s="465"/>
      <c r="E55" s="92"/>
      <c r="F55" s="465"/>
      <c r="G55" s="78"/>
      <c r="H55" s="78"/>
      <c r="I55" s="78"/>
      <c r="J55" s="78"/>
      <c r="K55" s="79"/>
      <c r="L55" s="457"/>
      <c r="M55" s="675"/>
      <c r="N55" s="675"/>
      <c r="O55" s="675"/>
      <c r="P55" s="675"/>
      <c r="Q55" s="675"/>
      <c r="R55" s="675"/>
    </row>
    <row r="56" spans="2:27" s="111" customFormat="1" ht="16" customHeight="1" x14ac:dyDescent="0.35">
      <c r="B56" s="295"/>
      <c r="C56" s="42" t="s">
        <v>528</v>
      </c>
      <c r="D56" s="42"/>
      <c r="E56" s="42"/>
      <c r="F56" s="42"/>
      <c r="G56" s="42"/>
      <c r="H56" s="78"/>
      <c r="I56" s="78"/>
      <c r="J56" s="78"/>
      <c r="K56" s="79"/>
      <c r="L56" s="457"/>
      <c r="M56" s="675"/>
      <c r="N56" s="675"/>
      <c r="O56" s="675"/>
      <c r="P56" s="675"/>
      <c r="Q56" s="675"/>
      <c r="R56" s="675"/>
    </row>
    <row r="57" spans="2:27" s="111" customFormat="1" ht="55" customHeight="1" x14ac:dyDescent="0.35">
      <c r="B57" s="295"/>
      <c r="C57" s="503" t="s">
        <v>529</v>
      </c>
      <c r="D57" s="465"/>
      <c r="E57" s="92"/>
      <c r="F57" s="503" t="s">
        <v>530</v>
      </c>
      <c r="G57" s="78"/>
      <c r="H57" s="78"/>
      <c r="I57" s="78"/>
      <c r="J57" s="78"/>
      <c r="K57" s="79"/>
      <c r="L57" s="457"/>
      <c r="M57" s="675"/>
      <c r="N57" s="675"/>
      <c r="O57" s="675"/>
      <c r="P57" s="675"/>
      <c r="Q57" s="675"/>
      <c r="R57" s="675"/>
    </row>
    <row r="58" spans="2:27" ht="21.5" customHeight="1" x14ac:dyDescent="0.35">
      <c r="B58" s="122"/>
      <c r="C58" s="42"/>
      <c r="D58" s="42"/>
      <c r="E58" s="42"/>
      <c r="F58" s="42"/>
      <c r="G58" s="42"/>
      <c r="H58" s="42"/>
      <c r="I58" s="42"/>
      <c r="J58" s="42"/>
      <c r="K58" s="39"/>
      <c r="M58" s="413"/>
    </row>
    <row r="59" spans="2:27" ht="16" customHeight="1" x14ac:dyDescent="0.35">
      <c r="B59" s="122"/>
      <c r="C59" s="42"/>
      <c r="D59" s="42"/>
      <c r="E59" s="42"/>
      <c r="F59" s="42"/>
      <c r="G59" s="42"/>
      <c r="H59" s="42"/>
      <c r="I59" s="42"/>
      <c r="J59" s="42"/>
      <c r="K59" s="39"/>
      <c r="M59" s="608" t="s">
        <v>531</v>
      </c>
      <c r="N59" s="608"/>
      <c r="O59" s="608"/>
      <c r="P59" s="608"/>
      <c r="Q59" s="608"/>
      <c r="R59" s="608"/>
    </row>
    <row r="60" spans="2:27" ht="16" customHeight="1" x14ac:dyDescent="0.35">
      <c r="B60" s="122"/>
      <c r="C60" s="42" t="s">
        <v>532</v>
      </c>
      <c r="D60" s="42"/>
      <c r="E60" s="535"/>
      <c r="F60" s="536"/>
      <c r="G60" s="536"/>
      <c r="H60" s="536"/>
      <c r="I60" s="536"/>
      <c r="J60" s="537"/>
      <c r="K60" s="39"/>
      <c r="M60" s="608"/>
      <c r="N60" s="608"/>
      <c r="O60" s="608"/>
      <c r="P60" s="608"/>
      <c r="Q60" s="608"/>
      <c r="R60" s="608"/>
    </row>
    <row r="61" spans="2:27" ht="16" customHeight="1" x14ac:dyDescent="0.35">
      <c r="B61" s="122"/>
      <c r="C61" s="42"/>
      <c r="D61" s="42"/>
      <c r="E61" s="42"/>
      <c r="F61" s="42"/>
      <c r="G61" s="42"/>
      <c r="H61" s="42"/>
      <c r="I61" s="42"/>
      <c r="J61" s="42"/>
      <c r="K61" s="39"/>
    </row>
    <row r="62" spans="2:27" ht="16" customHeight="1" x14ac:dyDescent="0.35">
      <c r="B62" s="122"/>
      <c r="C62" s="42" t="s">
        <v>533</v>
      </c>
      <c r="D62" s="42"/>
      <c r="E62" s="535"/>
      <c r="F62" s="536"/>
      <c r="G62" s="536"/>
      <c r="H62" s="536"/>
      <c r="I62" s="536"/>
      <c r="J62" s="537"/>
      <c r="K62" s="39"/>
      <c r="M62" s="608" t="s">
        <v>534</v>
      </c>
      <c r="N62" s="608"/>
      <c r="O62" s="608"/>
      <c r="P62" s="608"/>
      <c r="Q62" s="608"/>
      <c r="R62" s="608"/>
    </row>
    <row r="63" spans="2:27" ht="16" customHeight="1" x14ac:dyDescent="0.35">
      <c r="B63" s="122"/>
      <c r="C63" s="42"/>
      <c r="D63" s="42"/>
      <c r="E63" s="42"/>
      <c r="F63" s="42"/>
      <c r="G63" s="42"/>
      <c r="H63" s="42"/>
      <c r="I63" s="42"/>
      <c r="J63" s="42"/>
      <c r="K63" s="39"/>
      <c r="M63" s="608"/>
      <c r="N63" s="608"/>
      <c r="O63" s="608"/>
      <c r="P63" s="608"/>
      <c r="Q63" s="608"/>
      <c r="R63" s="608"/>
    </row>
    <row r="64" spans="2:27" ht="16" customHeight="1" x14ac:dyDescent="0.35">
      <c r="B64" s="122"/>
      <c r="C64" s="42" t="s">
        <v>535</v>
      </c>
      <c r="D64" s="42"/>
      <c r="E64" s="42"/>
      <c r="F64" s="42"/>
      <c r="G64" s="42"/>
      <c r="H64" s="42"/>
      <c r="I64" s="42"/>
      <c r="J64" s="42"/>
      <c r="K64" s="39"/>
    </row>
    <row r="65" spans="2:18" ht="16" customHeight="1" x14ac:dyDescent="0.35">
      <c r="B65" s="122"/>
      <c r="C65" s="676"/>
      <c r="D65" s="677"/>
      <c r="E65" s="677"/>
      <c r="F65" s="678"/>
      <c r="G65" s="42"/>
      <c r="H65" s="42"/>
      <c r="I65" s="42"/>
      <c r="J65" s="42"/>
      <c r="K65" s="39"/>
      <c r="M65" s="521" t="s">
        <v>536</v>
      </c>
      <c r="N65" s="521"/>
      <c r="O65" s="521"/>
      <c r="P65" s="521"/>
      <c r="Q65" s="521"/>
      <c r="R65" s="521"/>
    </row>
    <row r="66" spans="2:18" ht="16" customHeight="1" x14ac:dyDescent="0.35">
      <c r="B66" s="122"/>
      <c r="C66" s="42"/>
      <c r="D66" s="42"/>
      <c r="E66" s="42"/>
      <c r="F66" s="42"/>
      <c r="G66" s="42"/>
      <c r="H66" s="42"/>
      <c r="I66" s="42"/>
      <c r="J66" s="42"/>
      <c r="K66" s="39"/>
      <c r="M66" s="521"/>
      <c r="N66" s="521"/>
      <c r="O66" s="521"/>
      <c r="P66" s="521"/>
      <c r="Q66" s="521"/>
      <c r="R66" s="521"/>
    </row>
    <row r="67" spans="2:18" ht="16" customHeight="1" x14ac:dyDescent="0.35">
      <c r="B67" s="122"/>
      <c r="C67" s="42"/>
      <c r="D67" s="42"/>
      <c r="E67" s="42"/>
      <c r="F67" s="42"/>
      <c r="G67" s="42"/>
      <c r="H67" s="42"/>
      <c r="I67" s="42"/>
      <c r="J67" s="42"/>
      <c r="K67" s="39"/>
    </row>
    <row r="68" spans="2:18" ht="24.75" customHeight="1" x14ac:dyDescent="0.35">
      <c r="B68" s="122"/>
      <c r="C68" s="42" t="s">
        <v>537</v>
      </c>
      <c r="D68" s="42"/>
      <c r="E68" s="42"/>
      <c r="F68" s="42"/>
      <c r="G68" s="42"/>
      <c r="H68" s="42"/>
      <c r="I68" s="42" t="str">
        <f>"500 merkkiä 
("&amp;TEXT(LEN(C69),"0")&amp;" käytetty)"</f>
        <v>500 merkkiä 
(0 käytetty)</v>
      </c>
      <c r="J68" s="42"/>
      <c r="K68" s="39"/>
    </row>
    <row r="69" spans="2:18" ht="95.25" customHeight="1" x14ac:dyDescent="0.35">
      <c r="B69" s="122"/>
      <c r="C69" s="535"/>
      <c r="D69" s="536"/>
      <c r="E69" s="536"/>
      <c r="F69" s="536"/>
      <c r="G69" s="536"/>
      <c r="H69" s="536"/>
      <c r="I69" s="536"/>
      <c r="J69" s="536"/>
      <c r="K69" s="537"/>
      <c r="M69" s="521" t="s">
        <v>538</v>
      </c>
      <c r="N69" s="521"/>
      <c r="O69" s="521"/>
      <c r="P69" s="521"/>
      <c r="Q69" s="521"/>
      <c r="R69" s="521"/>
    </row>
    <row r="70" spans="2:18" ht="16" customHeight="1" x14ac:dyDescent="0.35">
      <c r="B70" s="122"/>
      <c r="C70" s="42"/>
      <c r="D70" s="42"/>
      <c r="E70" s="42"/>
      <c r="F70" s="42"/>
      <c r="G70" s="42"/>
      <c r="H70" s="42"/>
      <c r="I70" s="42"/>
      <c r="J70" s="42"/>
      <c r="K70" s="39"/>
    </row>
    <row r="71" spans="2:18" ht="16" customHeight="1" x14ac:dyDescent="0.35">
      <c r="B71" s="122"/>
      <c r="C71" s="42" t="s">
        <v>539</v>
      </c>
      <c r="D71" s="42"/>
      <c r="E71" s="42"/>
      <c r="F71" s="42"/>
      <c r="G71" s="42"/>
      <c r="H71" s="42"/>
      <c r="I71" s="42" t="str">
        <f>"500 merkkiä 
("&amp;TEXT(LEN(C72),"0")&amp;" käytetty)"</f>
        <v>500 merkkiä 
(0 käytetty)</v>
      </c>
      <c r="J71" s="42"/>
      <c r="K71" s="39"/>
    </row>
    <row r="72" spans="2:18" ht="95.25" customHeight="1" x14ac:dyDescent="0.35">
      <c r="B72" s="122"/>
      <c r="C72" s="535"/>
      <c r="D72" s="536"/>
      <c r="E72" s="536"/>
      <c r="F72" s="536"/>
      <c r="G72" s="536"/>
      <c r="H72" s="536"/>
      <c r="I72" s="536"/>
      <c r="J72" s="536"/>
      <c r="K72" s="537"/>
      <c r="M72" s="521" t="s">
        <v>540</v>
      </c>
      <c r="N72" s="521"/>
      <c r="O72" s="521"/>
      <c r="P72" s="521"/>
      <c r="Q72" s="521"/>
      <c r="R72" s="521"/>
    </row>
    <row r="73" spans="2:18" ht="16" customHeight="1" x14ac:dyDescent="0.35">
      <c r="B73" s="122"/>
      <c r="C73" s="42"/>
      <c r="D73" s="42"/>
      <c r="E73" s="42"/>
      <c r="F73" s="42"/>
      <c r="G73" s="42"/>
      <c r="H73" s="42"/>
      <c r="I73" s="42"/>
      <c r="J73" s="42"/>
      <c r="K73" s="39"/>
    </row>
    <row r="74" spans="2:18" ht="16" customHeight="1" x14ac:dyDescent="0.35">
      <c r="B74" s="122"/>
      <c r="C74" s="470"/>
      <c r="D74" s="470"/>
      <c r="E74" s="426"/>
      <c r="F74" s="470"/>
      <c r="G74" s="409"/>
      <c r="H74" s="409"/>
      <c r="I74" s="409"/>
      <c r="J74" s="409"/>
      <c r="K74" s="410"/>
    </row>
    <row r="75" spans="2:18" ht="13" customHeight="1" x14ac:dyDescent="0.35">
      <c r="B75" s="122"/>
      <c r="C75" s="42" t="s">
        <v>820</v>
      </c>
      <c r="D75" s="42"/>
      <c r="E75" s="42"/>
      <c r="F75" s="42"/>
      <c r="G75" s="42"/>
      <c r="H75" s="42"/>
      <c r="I75" s="42"/>
      <c r="J75" s="42"/>
      <c r="K75" s="39"/>
    </row>
    <row r="76" spans="2:18" ht="16" customHeight="1" x14ac:dyDescent="0.35">
      <c r="B76" s="122"/>
      <c r="C76" s="42" t="s">
        <v>541</v>
      </c>
      <c r="D76" s="42"/>
      <c r="E76" s="42"/>
      <c r="F76" s="42"/>
      <c r="G76" s="42"/>
      <c r="H76" s="42"/>
      <c r="I76" s="42"/>
      <c r="J76" s="42"/>
      <c r="K76" s="39"/>
      <c r="M76" s="521" t="s">
        <v>819</v>
      </c>
      <c r="N76" s="521"/>
      <c r="O76" s="521"/>
      <c r="P76" s="521"/>
      <c r="Q76" s="521"/>
      <c r="R76" s="521"/>
    </row>
    <row r="77" spans="2:18" ht="16" customHeight="1" x14ac:dyDescent="0.35">
      <c r="B77" s="122"/>
      <c r="C77" s="42" t="s">
        <v>542</v>
      </c>
      <c r="D77" s="42"/>
      <c r="E77" s="42"/>
      <c r="F77" s="42"/>
      <c r="G77" s="42"/>
      <c r="H77" s="42"/>
      <c r="I77" s="42"/>
      <c r="J77" s="42"/>
      <c r="K77" s="39"/>
      <c r="M77" s="521"/>
      <c r="N77" s="521"/>
      <c r="O77" s="521"/>
      <c r="P77" s="521"/>
      <c r="Q77" s="521"/>
      <c r="R77" s="521"/>
    </row>
    <row r="78" spans="2:18" ht="16" customHeight="1" x14ac:dyDescent="0.35">
      <c r="B78" s="122"/>
      <c r="C78" s="42" t="s">
        <v>543</v>
      </c>
      <c r="D78" s="42"/>
      <c r="E78" s="42"/>
      <c r="F78" s="42"/>
      <c r="G78" s="42"/>
      <c r="H78" s="42"/>
      <c r="I78" s="42"/>
      <c r="J78" s="42"/>
      <c r="K78" s="39"/>
      <c r="M78" s="521"/>
      <c r="N78" s="521"/>
      <c r="O78" s="521"/>
      <c r="P78" s="521"/>
      <c r="Q78" s="521"/>
      <c r="R78" s="521"/>
    </row>
    <row r="79" spans="2:18" ht="16" customHeight="1" x14ac:dyDescent="0.35">
      <c r="B79" s="122"/>
      <c r="C79" s="42" t="s">
        <v>544</v>
      </c>
      <c r="D79" s="42"/>
      <c r="E79" s="42"/>
      <c r="F79" s="42"/>
      <c r="G79" s="42"/>
      <c r="H79" s="42"/>
      <c r="I79" s="42"/>
      <c r="J79" s="42"/>
      <c r="K79" s="39"/>
      <c r="M79" s="521"/>
      <c r="N79" s="521"/>
      <c r="O79" s="521"/>
      <c r="P79" s="521"/>
      <c r="Q79" s="521"/>
      <c r="R79" s="521"/>
    </row>
    <row r="80" spans="2:18" ht="16" customHeight="1" x14ac:dyDescent="0.35">
      <c r="B80" s="122"/>
      <c r="C80" s="42" t="s">
        <v>545</v>
      </c>
      <c r="D80" s="42"/>
      <c r="E80" s="42"/>
      <c r="F80" s="42"/>
      <c r="G80" s="42"/>
      <c r="H80" s="42"/>
      <c r="I80" s="42"/>
      <c r="J80" s="42"/>
      <c r="K80" s="39"/>
      <c r="M80" s="521"/>
      <c r="N80" s="521"/>
      <c r="O80" s="521"/>
      <c r="P80" s="521"/>
      <c r="Q80" s="521"/>
      <c r="R80" s="521"/>
    </row>
    <row r="81" spans="2:27" ht="16" customHeight="1" x14ac:dyDescent="0.35">
      <c r="B81" s="122"/>
      <c r="C81" s="42" t="s">
        <v>546</v>
      </c>
      <c r="D81" s="42"/>
      <c r="E81" s="42"/>
      <c r="F81" s="42"/>
      <c r="G81" s="42"/>
      <c r="H81" s="42"/>
      <c r="I81" s="42"/>
      <c r="J81" s="42"/>
      <c r="K81" s="39"/>
    </row>
    <row r="82" spans="2:27" ht="16" customHeight="1" x14ac:dyDescent="0.35">
      <c r="B82" s="122"/>
      <c r="C82" s="42" t="s">
        <v>547</v>
      </c>
      <c r="D82" s="42"/>
      <c r="E82" s="42"/>
      <c r="F82" s="42"/>
      <c r="G82" s="42"/>
      <c r="H82" s="42" t="s">
        <v>548</v>
      </c>
      <c r="I82" s="682"/>
      <c r="J82" s="683"/>
      <c r="K82" s="39"/>
    </row>
    <row r="83" spans="2:27" ht="16" customHeight="1" x14ac:dyDescent="0.35">
      <c r="B83" s="122"/>
      <c r="C83" s="42" t="s">
        <v>549</v>
      </c>
      <c r="D83" s="42"/>
      <c r="E83" s="42"/>
      <c r="F83" s="42"/>
      <c r="G83" s="42"/>
      <c r="H83" s="42" t="s">
        <v>550</v>
      </c>
      <c r="I83" s="682"/>
      <c r="J83" s="683"/>
      <c r="K83" s="39"/>
    </row>
    <row r="84" spans="2:27" ht="16" customHeight="1" x14ac:dyDescent="0.35">
      <c r="B84" s="122"/>
      <c r="C84" s="42" t="s">
        <v>551</v>
      </c>
      <c r="D84" s="42"/>
      <c r="E84" s="42"/>
      <c r="F84" s="42"/>
      <c r="G84" s="42"/>
      <c r="H84" s="42" t="s">
        <v>552</v>
      </c>
      <c r="I84" s="682"/>
      <c r="J84" s="683"/>
      <c r="K84" s="39"/>
    </row>
    <row r="85" spans="2:27" ht="16" customHeight="1" x14ac:dyDescent="0.35">
      <c r="B85" s="189"/>
      <c r="C85" s="51"/>
      <c r="D85" s="51"/>
      <c r="E85" s="51"/>
      <c r="F85" s="51"/>
      <c r="G85" s="51"/>
      <c r="H85" s="51"/>
      <c r="I85" s="51"/>
      <c r="J85" s="51"/>
      <c r="K85" s="76"/>
    </row>
    <row r="86" spans="2:27" ht="16" customHeight="1" x14ac:dyDescent="0.35"/>
    <row r="87" spans="2:27" ht="80" customHeight="1" x14ac:dyDescent="0.35">
      <c r="B87" s="294"/>
      <c r="C87" s="670" t="s">
        <v>281</v>
      </c>
      <c r="D87" s="670"/>
      <c r="E87" s="670"/>
      <c r="F87" s="670"/>
      <c r="G87" s="670"/>
      <c r="H87" s="670"/>
      <c r="I87" s="670"/>
      <c r="J87" s="670"/>
      <c r="K87" s="671"/>
      <c r="O87" s="679" t="s">
        <v>553</v>
      </c>
      <c r="P87" s="680"/>
      <c r="Q87" s="681"/>
    </row>
    <row r="88" spans="2:27" ht="35" customHeight="1" x14ac:dyDescent="0.35">
      <c r="B88" s="122"/>
      <c r="C88" s="296"/>
      <c r="D88" s="42"/>
      <c r="E88" s="42"/>
      <c r="F88" s="42"/>
      <c r="G88" s="42"/>
      <c r="H88" s="42"/>
      <c r="I88" s="42"/>
      <c r="J88" s="42"/>
      <c r="K88" s="39"/>
    </row>
    <row r="89" spans="2:27" ht="60.5" customHeight="1" x14ac:dyDescent="0.35">
      <c r="B89" s="122"/>
      <c r="C89" s="672" t="s">
        <v>554</v>
      </c>
      <c r="D89" s="673"/>
      <c r="E89" s="673"/>
      <c r="F89" s="673"/>
      <c r="G89" s="673"/>
      <c r="H89" s="673"/>
      <c r="I89" s="673"/>
      <c r="J89" s="673"/>
      <c r="K89" s="39"/>
      <c r="M89" s="608" t="s">
        <v>555</v>
      </c>
      <c r="N89" s="608"/>
      <c r="O89" s="608"/>
      <c r="P89" s="608"/>
      <c r="Q89" s="608"/>
      <c r="R89" s="608"/>
    </row>
    <row r="90" spans="2:27" ht="54.5" customHeight="1" x14ac:dyDescent="0.35">
      <c r="B90" s="122"/>
      <c r="C90" s="505" t="s">
        <v>556</v>
      </c>
      <c r="D90" s="465"/>
      <c r="E90" s="92"/>
      <c r="F90" s="505" t="s">
        <v>557</v>
      </c>
      <c r="G90" s="78"/>
      <c r="H90" s="78"/>
      <c r="I90" s="78"/>
      <c r="J90" s="78"/>
      <c r="K90" s="39"/>
      <c r="M90" s="674"/>
      <c r="N90" s="674"/>
      <c r="O90" s="674"/>
      <c r="P90" s="674"/>
      <c r="Q90" s="674"/>
      <c r="R90" s="674"/>
    </row>
    <row r="91" spans="2:27" ht="16" customHeight="1" x14ac:dyDescent="0.35">
      <c r="B91" s="122"/>
      <c r="C91" s="42"/>
      <c r="D91" s="42"/>
      <c r="E91" s="42"/>
      <c r="F91" s="42"/>
      <c r="G91" s="42"/>
      <c r="H91" s="42"/>
      <c r="I91" s="42"/>
      <c r="J91" s="42"/>
      <c r="K91" s="39"/>
    </row>
    <row r="92" spans="2:27" ht="16" customHeight="1" x14ac:dyDescent="0.35">
      <c r="B92" s="122"/>
      <c r="C92" s="42" t="s">
        <v>558</v>
      </c>
      <c r="D92" s="42"/>
      <c r="E92" s="42"/>
      <c r="F92" s="42"/>
      <c r="G92" s="131"/>
      <c r="H92" s="42"/>
      <c r="I92" s="42"/>
      <c r="J92" s="42"/>
      <c r="K92" s="39"/>
      <c r="M92" s="675" t="s">
        <v>322</v>
      </c>
      <c r="N92" s="675"/>
      <c r="O92" s="675"/>
      <c r="P92" s="675"/>
      <c r="Q92" s="675"/>
      <c r="R92" s="675"/>
      <c r="S92" s="458"/>
      <c r="T92" s="458"/>
      <c r="U92" s="458"/>
      <c r="V92" s="121"/>
      <c r="W92" s="121"/>
      <c r="X92" s="121"/>
      <c r="Y92" s="121"/>
      <c r="Z92" s="121"/>
      <c r="AA92" s="121"/>
    </row>
    <row r="93" spans="2:27" s="111" customFormat="1" ht="16" customHeight="1" x14ac:dyDescent="0.35">
      <c r="B93" s="295"/>
      <c r="C93" s="465" t="s">
        <v>559</v>
      </c>
      <c r="D93" s="465"/>
      <c r="E93" s="92"/>
      <c r="F93" s="465" t="s">
        <v>560</v>
      </c>
      <c r="G93" s="78"/>
      <c r="H93" s="78"/>
      <c r="I93" s="78"/>
      <c r="J93" s="78"/>
      <c r="K93" s="79"/>
      <c r="L93" s="457"/>
      <c r="M93" s="675"/>
      <c r="N93" s="675"/>
      <c r="O93" s="675"/>
      <c r="P93" s="675"/>
      <c r="Q93" s="675"/>
      <c r="R93" s="675"/>
    </row>
    <row r="94" spans="2:27" s="111" customFormat="1" ht="16" customHeight="1" x14ac:dyDescent="0.35">
      <c r="B94" s="295"/>
      <c r="C94" s="465"/>
      <c r="D94" s="465"/>
      <c r="E94" s="92"/>
      <c r="F94" s="465"/>
      <c r="G94" s="78"/>
      <c r="H94" s="78"/>
      <c r="I94" s="78"/>
      <c r="J94" s="78"/>
      <c r="K94" s="79"/>
      <c r="L94" s="457"/>
      <c r="M94" s="675"/>
      <c r="N94" s="675"/>
      <c r="O94" s="675"/>
      <c r="P94" s="675"/>
      <c r="Q94" s="675"/>
      <c r="R94" s="675"/>
    </row>
    <row r="95" spans="2:27" s="111" customFormat="1" ht="16" customHeight="1" x14ac:dyDescent="0.35">
      <c r="B95" s="295"/>
      <c r="C95" s="42" t="s">
        <v>561</v>
      </c>
      <c r="D95" s="42"/>
      <c r="E95" s="42"/>
      <c r="F95" s="42"/>
      <c r="G95" s="42"/>
      <c r="H95" s="78"/>
      <c r="I95" s="78"/>
      <c r="J95" s="78"/>
      <c r="K95" s="79"/>
      <c r="L95" s="457"/>
      <c r="M95" s="675"/>
      <c r="N95" s="675"/>
      <c r="O95" s="675"/>
      <c r="P95" s="675"/>
      <c r="Q95" s="675"/>
      <c r="R95" s="675"/>
    </row>
    <row r="96" spans="2:27" s="111" customFormat="1" ht="16" customHeight="1" x14ac:dyDescent="0.35">
      <c r="B96" s="295"/>
      <c r="C96" s="465" t="s">
        <v>562</v>
      </c>
      <c r="D96" s="465"/>
      <c r="E96" s="92"/>
      <c r="F96" s="465" t="s">
        <v>563</v>
      </c>
      <c r="G96" s="78"/>
      <c r="H96" s="78"/>
      <c r="I96" s="78"/>
      <c r="J96" s="78"/>
      <c r="K96" s="79"/>
      <c r="L96" s="457"/>
      <c r="M96" s="675"/>
      <c r="N96" s="675"/>
      <c r="O96" s="675"/>
      <c r="P96" s="675"/>
      <c r="Q96" s="675"/>
      <c r="R96" s="675"/>
    </row>
    <row r="97" spans="2:18" s="111" customFormat="1" ht="16" customHeight="1" x14ac:dyDescent="0.35">
      <c r="B97" s="295"/>
      <c r="C97" s="465"/>
      <c r="D97" s="465"/>
      <c r="E97" s="92"/>
      <c r="F97" s="465"/>
      <c r="G97" s="78"/>
      <c r="H97" s="78"/>
      <c r="I97" s="78"/>
      <c r="J97" s="78"/>
      <c r="K97" s="79"/>
      <c r="L97" s="457"/>
      <c r="M97" s="675"/>
      <c r="N97" s="675"/>
      <c r="O97" s="675"/>
      <c r="P97" s="675"/>
      <c r="Q97" s="675"/>
      <c r="R97" s="675"/>
    </row>
    <row r="98" spans="2:18" s="111" customFormat="1" ht="16" customHeight="1" x14ac:dyDescent="0.35">
      <c r="B98" s="295"/>
      <c r="C98" s="42" t="s">
        <v>564</v>
      </c>
      <c r="D98" s="42"/>
      <c r="E98" s="42"/>
      <c r="F98" s="42"/>
      <c r="G98" s="42"/>
      <c r="H98" s="78"/>
      <c r="I98" s="78"/>
      <c r="J98" s="78"/>
      <c r="K98" s="79"/>
      <c r="L98" s="457"/>
      <c r="M98" s="675"/>
      <c r="N98" s="675"/>
      <c r="O98" s="675"/>
      <c r="P98" s="675"/>
      <c r="Q98" s="675"/>
      <c r="R98" s="675"/>
    </row>
    <row r="99" spans="2:18" s="111" customFormat="1" ht="48" customHeight="1" x14ac:dyDescent="0.35">
      <c r="B99" s="295"/>
      <c r="C99" s="503" t="s">
        <v>565</v>
      </c>
      <c r="D99" s="465"/>
      <c r="E99" s="92"/>
      <c r="F99" s="503" t="s">
        <v>566</v>
      </c>
      <c r="G99" s="78"/>
      <c r="H99" s="78"/>
      <c r="I99" s="78"/>
      <c r="J99" s="78"/>
      <c r="K99" s="79"/>
      <c r="L99" s="457"/>
      <c r="M99" s="675"/>
      <c r="N99" s="675"/>
      <c r="O99" s="675"/>
      <c r="P99" s="675"/>
      <c r="Q99" s="675"/>
      <c r="R99" s="675"/>
    </row>
    <row r="100" spans="2:18" ht="29" customHeight="1" x14ac:dyDescent="0.35">
      <c r="B100" s="122"/>
      <c r="C100" s="42"/>
      <c r="D100" s="42"/>
      <c r="E100" s="42"/>
      <c r="F100" s="42"/>
      <c r="G100" s="42"/>
      <c r="H100" s="42"/>
      <c r="I100" s="42"/>
      <c r="J100" s="42"/>
      <c r="K100" s="39"/>
      <c r="M100" s="413"/>
    </row>
    <row r="101" spans="2:18" ht="16" customHeight="1" x14ac:dyDescent="0.35">
      <c r="B101" s="122"/>
      <c r="C101" s="42"/>
      <c r="D101" s="42"/>
      <c r="E101" s="42"/>
      <c r="F101" s="42"/>
      <c r="G101" s="42"/>
      <c r="H101" s="42"/>
      <c r="I101" s="42"/>
      <c r="J101" s="42"/>
      <c r="K101" s="39"/>
      <c r="M101" s="608" t="s">
        <v>567</v>
      </c>
      <c r="N101" s="608"/>
      <c r="O101" s="608"/>
      <c r="P101" s="608"/>
      <c r="Q101" s="608"/>
      <c r="R101" s="608"/>
    </row>
    <row r="102" spans="2:18" ht="16" customHeight="1" x14ac:dyDescent="0.35">
      <c r="B102" s="122"/>
      <c r="C102" s="42" t="s">
        <v>568</v>
      </c>
      <c r="D102" s="42"/>
      <c r="E102" s="535"/>
      <c r="F102" s="536"/>
      <c r="G102" s="536"/>
      <c r="H102" s="536"/>
      <c r="I102" s="536"/>
      <c r="J102" s="537"/>
      <c r="K102" s="39"/>
      <c r="M102" s="608"/>
      <c r="N102" s="608"/>
      <c r="O102" s="608"/>
      <c r="P102" s="608"/>
      <c r="Q102" s="608"/>
      <c r="R102" s="608"/>
    </row>
    <row r="103" spans="2:18" ht="16" customHeight="1" x14ac:dyDescent="0.35">
      <c r="B103" s="122"/>
      <c r="C103" s="42"/>
      <c r="D103" s="42"/>
      <c r="E103" s="42"/>
      <c r="F103" s="42"/>
      <c r="G103" s="42"/>
      <c r="H103" s="42"/>
      <c r="I103" s="42"/>
      <c r="J103" s="42"/>
      <c r="K103" s="39"/>
    </row>
    <row r="104" spans="2:18" ht="16" customHeight="1" x14ac:dyDescent="0.35">
      <c r="B104" s="122"/>
      <c r="C104" s="42" t="s">
        <v>569</v>
      </c>
      <c r="D104" s="42"/>
      <c r="E104" s="535"/>
      <c r="F104" s="536"/>
      <c r="G104" s="536"/>
      <c r="H104" s="536"/>
      <c r="I104" s="536"/>
      <c r="J104" s="537"/>
      <c r="K104" s="39"/>
      <c r="M104" s="608" t="s">
        <v>570</v>
      </c>
      <c r="N104" s="608"/>
      <c r="O104" s="608"/>
      <c r="P104" s="608"/>
      <c r="Q104" s="608"/>
      <c r="R104" s="608"/>
    </row>
    <row r="105" spans="2:18" ht="16" customHeight="1" x14ac:dyDescent="0.35">
      <c r="B105" s="122"/>
      <c r="C105" s="42"/>
      <c r="D105" s="42"/>
      <c r="E105" s="42"/>
      <c r="F105" s="42"/>
      <c r="G105" s="42"/>
      <c r="H105" s="42"/>
      <c r="I105" s="42"/>
      <c r="J105" s="42"/>
      <c r="K105" s="39"/>
      <c r="M105" s="608"/>
      <c r="N105" s="608"/>
      <c r="O105" s="608"/>
      <c r="P105" s="608"/>
      <c r="Q105" s="608"/>
      <c r="R105" s="608"/>
    </row>
    <row r="106" spans="2:18" ht="16" customHeight="1" x14ac:dyDescent="0.35">
      <c r="B106" s="122"/>
      <c r="C106" s="42" t="s">
        <v>571</v>
      </c>
      <c r="D106" s="42"/>
      <c r="E106" s="42"/>
      <c r="F106" s="42"/>
      <c r="G106" s="42"/>
      <c r="H106" s="42"/>
      <c r="I106" s="42"/>
      <c r="J106" s="42"/>
      <c r="K106" s="39"/>
    </row>
    <row r="107" spans="2:18" ht="16" customHeight="1" x14ac:dyDescent="0.35">
      <c r="B107" s="122"/>
      <c r="C107" s="676"/>
      <c r="D107" s="677"/>
      <c r="E107" s="677"/>
      <c r="F107" s="678"/>
      <c r="G107" s="42"/>
      <c r="H107" s="42"/>
      <c r="I107" s="42"/>
      <c r="J107" s="42"/>
      <c r="K107" s="39"/>
      <c r="M107" s="349" t="s">
        <v>276</v>
      </c>
      <c r="N107" s="349"/>
      <c r="O107" s="349"/>
      <c r="P107" s="349"/>
      <c r="Q107" s="349"/>
      <c r="R107" s="349"/>
    </row>
    <row r="108" spans="2:18" ht="16" customHeight="1" x14ac:dyDescent="0.35">
      <c r="B108" s="122"/>
      <c r="C108" s="42"/>
      <c r="D108" s="42"/>
      <c r="E108" s="42"/>
      <c r="F108" s="42"/>
      <c r="G108" s="42"/>
      <c r="H108" s="42"/>
      <c r="I108" s="42"/>
      <c r="J108" s="42"/>
      <c r="K108" s="39"/>
    </row>
    <row r="109" spans="2:18" ht="16" customHeight="1" x14ac:dyDescent="0.35">
      <c r="B109" s="122"/>
      <c r="C109" s="42"/>
      <c r="D109" s="42"/>
      <c r="E109" s="42"/>
      <c r="F109" s="42"/>
      <c r="G109" s="42"/>
      <c r="H109" s="42"/>
      <c r="I109" s="42"/>
      <c r="J109" s="42"/>
      <c r="K109" s="39"/>
    </row>
    <row r="110" spans="2:18" ht="24.75" customHeight="1" x14ac:dyDescent="0.35">
      <c r="B110" s="122"/>
      <c r="C110" s="42" t="s">
        <v>572</v>
      </c>
      <c r="D110" s="42"/>
      <c r="E110" s="42"/>
      <c r="F110" s="42"/>
      <c r="G110" s="42"/>
      <c r="H110" s="42"/>
      <c r="I110" s="42" t="str">
        <f>"500 merkkiä 
("&amp;TEXT(LEN(C111),"0")&amp;" käytetty)"</f>
        <v>500 merkkiä 
(0 käytetty)</v>
      </c>
      <c r="J110" s="42"/>
      <c r="K110" s="39"/>
    </row>
    <row r="111" spans="2:18" ht="95.25" customHeight="1" x14ac:dyDescent="0.35">
      <c r="B111" s="122"/>
      <c r="C111" s="621"/>
      <c r="D111" s="621"/>
      <c r="E111" s="621"/>
      <c r="F111" s="621"/>
      <c r="G111" s="621"/>
      <c r="H111" s="621"/>
      <c r="I111" s="621"/>
      <c r="J111" s="621"/>
      <c r="K111" s="621"/>
      <c r="M111" s="521" t="s">
        <v>573</v>
      </c>
      <c r="N111" s="521"/>
      <c r="O111" s="521"/>
      <c r="P111" s="521"/>
      <c r="Q111" s="521"/>
      <c r="R111" s="521"/>
    </row>
    <row r="112" spans="2:18" ht="16" customHeight="1" x14ac:dyDescent="0.35">
      <c r="B112" s="122"/>
      <c r="C112" s="42"/>
      <c r="D112" s="42"/>
      <c r="E112" s="42"/>
      <c r="F112" s="42"/>
      <c r="G112" s="42"/>
      <c r="H112" s="42"/>
      <c r="I112" s="42"/>
      <c r="J112" s="42"/>
      <c r="K112" s="39"/>
    </row>
    <row r="113" spans="2:18" ht="16" customHeight="1" x14ac:dyDescent="0.35">
      <c r="B113" s="122"/>
      <c r="C113" s="42" t="s">
        <v>574</v>
      </c>
      <c r="D113" s="42"/>
      <c r="E113" s="42"/>
      <c r="F113" s="42"/>
      <c r="G113" s="42"/>
      <c r="H113" s="42"/>
      <c r="I113" s="42" t="str">
        <f>"500 merkkiä 
("&amp;TEXT(LEN(C114),"0")&amp;" käytetty)"</f>
        <v>500 merkkiä 
(0 käytetty)</v>
      </c>
      <c r="J113" s="42"/>
      <c r="K113" s="39"/>
    </row>
    <row r="114" spans="2:18" ht="95.25" customHeight="1" x14ac:dyDescent="0.35">
      <c r="B114" s="122"/>
      <c r="C114" s="621"/>
      <c r="D114" s="621"/>
      <c r="E114" s="621"/>
      <c r="F114" s="621"/>
      <c r="G114" s="621"/>
      <c r="H114" s="621"/>
      <c r="I114" s="621"/>
      <c r="J114" s="621"/>
      <c r="K114" s="621"/>
      <c r="M114" s="521" t="s">
        <v>575</v>
      </c>
      <c r="N114" s="521"/>
      <c r="O114" s="521"/>
      <c r="P114" s="521"/>
      <c r="Q114" s="521"/>
      <c r="R114" s="521"/>
    </row>
    <row r="115" spans="2:18" ht="16" customHeight="1" x14ac:dyDescent="0.35">
      <c r="B115" s="122"/>
      <c r="C115" s="42"/>
      <c r="D115" s="42"/>
      <c r="E115" s="42"/>
      <c r="F115" s="42"/>
      <c r="G115" s="42"/>
      <c r="H115" s="42"/>
      <c r="I115" s="42"/>
      <c r="J115" s="42"/>
      <c r="K115" s="39"/>
    </row>
    <row r="116" spans="2:18" ht="16" customHeight="1" x14ac:dyDescent="0.35">
      <c r="B116" s="122"/>
      <c r="C116" s="470"/>
      <c r="D116" s="470"/>
      <c r="E116" s="426"/>
      <c r="F116" s="470"/>
      <c r="G116" s="409"/>
      <c r="H116" s="409"/>
      <c r="I116" s="409"/>
      <c r="J116" s="409"/>
      <c r="K116" s="410"/>
    </row>
    <row r="117" spans="2:18" ht="14.5" customHeight="1" x14ac:dyDescent="0.35">
      <c r="B117" s="122"/>
      <c r="C117" s="42" t="s">
        <v>820</v>
      </c>
      <c r="D117" s="42"/>
      <c r="E117" s="42"/>
      <c r="F117" s="42"/>
      <c r="G117" s="42"/>
      <c r="H117" s="42"/>
      <c r="I117" s="42"/>
      <c r="J117" s="42"/>
      <c r="K117" s="39"/>
      <c r="M117" s="521" t="s">
        <v>819</v>
      </c>
      <c r="N117" s="521"/>
      <c r="O117" s="521"/>
      <c r="P117" s="521"/>
      <c r="Q117" s="521"/>
      <c r="R117" s="521"/>
    </row>
    <row r="118" spans="2:18" ht="16" customHeight="1" x14ac:dyDescent="0.35">
      <c r="B118" s="122"/>
      <c r="C118" s="42" t="s">
        <v>576</v>
      </c>
      <c r="D118" s="42"/>
      <c r="E118" s="42"/>
      <c r="F118" s="42"/>
      <c r="G118" s="42"/>
      <c r="H118" s="42"/>
      <c r="I118" s="42"/>
      <c r="J118" s="42"/>
      <c r="K118" s="39"/>
      <c r="M118" s="521"/>
      <c r="N118" s="521"/>
      <c r="O118" s="521"/>
      <c r="P118" s="521"/>
      <c r="Q118" s="521"/>
      <c r="R118" s="521"/>
    </row>
    <row r="119" spans="2:18" ht="16" customHeight="1" x14ac:dyDescent="0.35">
      <c r="B119" s="122"/>
      <c r="C119" s="42" t="s">
        <v>577</v>
      </c>
      <c r="D119" s="42"/>
      <c r="E119" s="42"/>
      <c r="F119" s="42"/>
      <c r="G119" s="42"/>
      <c r="H119" s="42"/>
      <c r="I119" s="42"/>
      <c r="J119" s="42"/>
      <c r="K119" s="39"/>
      <c r="M119" s="521"/>
      <c r="N119" s="521"/>
      <c r="O119" s="521"/>
      <c r="P119" s="521"/>
      <c r="Q119" s="521"/>
      <c r="R119" s="521"/>
    </row>
    <row r="120" spans="2:18" ht="16" customHeight="1" x14ac:dyDescent="0.35">
      <c r="B120" s="122"/>
      <c r="C120" s="42" t="s">
        <v>578</v>
      </c>
      <c r="D120" s="42"/>
      <c r="E120" s="42"/>
      <c r="F120" s="42"/>
      <c r="G120" s="42"/>
      <c r="H120" s="42"/>
      <c r="I120" s="42"/>
      <c r="J120" s="42"/>
      <c r="K120" s="39"/>
      <c r="M120" s="521"/>
      <c r="N120" s="521"/>
      <c r="O120" s="521"/>
      <c r="P120" s="521"/>
      <c r="Q120" s="521"/>
      <c r="R120" s="521"/>
    </row>
    <row r="121" spans="2:18" ht="16" customHeight="1" x14ac:dyDescent="0.35">
      <c r="B121" s="122"/>
      <c r="C121" s="42" t="s">
        <v>579</v>
      </c>
      <c r="D121" s="42"/>
      <c r="E121" s="42"/>
      <c r="F121" s="42"/>
      <c r="G121" s="42"/>
      <c r="H121" s="42"/>
      <c r="I121" s="42"/>
      <c r="J121" s="42"/>
      <c r="K121" s="39"/>
      <c r="M121" s="521"/>
      <c r="N121" s="521"/>
      <c r="O121" s="521"/>
      <c r="P121" s="521"/>
      <c r="Q121" s="521"/>
      <c r="R121" s="521"/>
    </row>
    <row r="122" spans="2:18" ht="16" customHeight="1" x14ac:dyDescent="0.35">
      <c r="B122" s="122"/>
      <c r="C122" s="42" t="s">
        <v>580</v>
      </c>
      <c r="D122" s="42"/>
      <c r="E122" s="42"/>
      <c r="F122" s="42"/>
      <c r="G122" s="42"/>
      <c r="H122" s="42"/>
      <c r="I122" s="42"/>
      <c r="J122" s="42"/>
      <c r="K122" s="39"/>
    </row>
    <row r="123" spans="2:18" ht="16" customHeight="1" x14ac:dyDescent="0.35">
      <c r="B123" s="122"/>
      <c r="C123" s="42" t="s">
        <v>581</v>
      </c>
      <c r="D123" s="42"/>
      <c r="E123" s="42"/>
      <c r="F123" s="42"/>
      <c r="G123" s="42"/>
      <c r="H123" s="42"/>
      <c r="I123" s="42"/>
      <c r="J123" s="42"/>
      <c r="K123" s="39"/>
    </row>
    <row r="124" spans="2:18" ht="16" customHeight="1" x14ac:dyDescent="0.35">
      <c r="B124" s="122"/>
      <c r="C124" s="42" t="s">
        <v>582</v>
      </c>
      <c r="D124" s="42"/>
      <c r="E124" s="42"/>
      <c r="F124" s="42"/>
      <c r="G124" s="42"/>
      <c r="H124" s="42" t="s">
        <v>583</v>
      </c>
      <c r="I124" s="669"/>
      <c r="J124" s="669"/>
      <c r="K124" s="39"/>
    </row>
    <row r="125" spans="2:18" ht="16" customHeight="1" x14ac:dyDescent="0.35">
      <c r="B125" s="122"/>
      <c r="C125" s="42" t="s">
        <v>584</v>
      </c>
      <c r="D125" s="42"/>
      <c r="E125" s="42"/>
      <c r="F125" s="42"/>
      <c r="G125" s="42"/>
      <c r="H125" s="42" t="s">
        <v>585</v>
      </c>
      <c r="I125" s="669"/>
      <c r="J125" s="669"/>
      <c r="K125" s="39"/>
    </row>
    <row r="126" spans="2:18" ht="16" customHeight="1" x14ac:dyDescent="0.35">
      <c r="B126" s="122"/>
      <c r="C126" s="42" t="s">
        <v>586</v>
      </c>
      <c r="D126" s="42"/>
      <c r="E126" s="42"/>
      <c r="F126" s="42"/>
      <c r="G126" s="42"/>
      <c r="H126" s="42" t="s">
        <v>587</v>
      </c>
      <c r="I126" s="669"/>
      <c r="J126" s="669"/>
      <c r="K126" s="39"/>
    </row>
    <row r="127" spans="2:18" ht="16" customHeight="1" x14ac:dyDescent="0.35">
      <c r="B127" s="189"/>
      <c r="C127" s="51"/>
      <c r="D127" s="51"/>
      <c r="E127" s="51"/>
      <c r="F127" s="51"/>
      <c r="G127" s="51"/>
      <c r="H127" s="51"/>
      <c r="I127" s="51"/>
      <c r="J127" s="51"/>
      <c r="K127" s="76"/>
    </row>
    <row r="129" spans="2:27" ht="71.5" customHeight="1" x14ac:dyDescent="0.35">
      <c r="B129" s="294"/>
      <c r="C129" s="670" t="s">
        <v>282</v>
      </c>
      <c r="D129" s="670"/>
      <c r="E129" s="670"/>
      <c r="F129" s="670"/>
      <c r="G129" s="670"/>
      <c r="H129" s="670"/>
      <c r="I129" s="670"/>
      <c r="J129" s="670"/>
      <c r="K129" s="671"/>
      <c r="O129" s="679" t="s">
        <v>588</v>
      </c>
      <c r="P129" s="680"/>
      <c r="Q129" s="681"/>
    </row>
    <row r="130" spans="2:27" ht="35" customHeight="1" x14ac:dyDescent="0.35">
      <c r="B130" s="122"/>
      <c r="C130" s="296"/>
      <c r="D130" s="42"/>
      <c r="E130" s="42"/>
      <c r="F130" s="42"/>
      <c r="G130" s="42"/>
      <c r="H130" s="42"/>
      <c r="I130" s="42"/>
      <c r="J130" s="42"/>
      <c r="K130" s="39"/>
    </row>
    <row r="131" spans="2:27" ht="60.5" customHeight="1" x14ac:dyDescent="0.35">
      <c r="B131" s="122"/>
      <c r="C131" s="672" t="s">
        <v>589</v>
      </c>
      <c r="D131" s="673"/>
      <c r="E131" s="673"/>
      <c r="F131" s="673"/>
      <c r="G131" s="673"/>
      <c r="H131" s="673"/>
      <c r="I131" s="673"/>
      <c r="J131" s="673"/>
      <c r="K131" s="39"/>
      <c r="M131" s="521" t="s">
        <v>590</v>
      </c>
      <c r="N131" s="521"/>
      <c r="O131" s="521"/>
      <c r="P131" s="521"/>
      <c r="Q131" s="521"/>
      <c r="R131" s="521"/>
    </row>
    <row r="132" spans="2:27" ht="68" customHeight="1" x14ac:dyDescent="0.35">
      <c r="B132" s="122"/>
      <c r="C132" s="505" t="s">
        <v>591</v>
      </c>
      <c r="D132" s="465"/>
      <c r="E132" s="92"/>
      <c r="F132" s="505" t="s">
        <v>592</v>
      </c>
      <c r="G132" s="78"/>
      <c r="H132" s="78"/>
      <c r="I132" s="78"/>
      <c r="J132" s="78"/>
      <c r="K132" s="39"/>
      <c r="M132" s="684"/>
      <c r="N132" s="684"/>
      <c r="O132" s="684"/>
      <c r="P132" s="684"/>
      <c r="Q132" s="684"/>
      <c r="R132" s="684"/>
    </row>
    <row r="133" spans="2:27" ht="16" customHeight="1" x14ac:dyDescent="0.35">
      <c r="B133" s="122"/>
      <c r="C133" s="42"/>
      <c r="D133" s="42"/>
      <c r="E133" s="42"/>
      <c r="F133" s="42"/>
      <c r="G133" s="42"/>
      <c r="H133" s="42"/>
      <c r="I133" s="42"/>
      <c r="J133" s="42"/>
      <c r="K133" s="39"/>
    </row>
    <row r="134" spans="2:27" ht="16" customHeight="1" x14ac:dyDescent="0.35">
      <c r="B134" s="122"/>
      <c r="C134" s="42" t="s">
        <v>593</v>
      </c>
      <c r="D134" s="42"/>
      <c r="E134" s="42"/>
      <c r="F134" s="42"/>
      <c r="G134" s="131"/>
      <c r="H134" s="42"/>
      <c r="I134" s="42"/>
      <c r="J134" s="42"/>
      <c r="K134" s="39"/>
      <c r="M134" s="675" t="s">
        <v>323</v>
      </c>
      <c r="N134" s="675"/>
      <c r="O134" s="675"/>
      <c r="P134" s="675"/>
      <c r="Q134" s="675"/>
      <c r="R134" s="675"/>
      <c r="S134" s="458"/>
      <c r="T134" s="458"/>
      <c r="U134" s="458"/>
      <c r="V134" s="121"/>
      <c r="W134" s="121"/>
      <c r="X134" s="121"/>
      <c r="Y134" s="121"/>
      <c r="Z134" s="121"/>
      <c r="AA134" s="121"/>
    </row>
    <row r="135" spans="2:27" s="111" customFormat="1" ht="16" customHeight="1" x14ac:dyDescent="0.35">
      <c r="B135" s="295"/>
      <c r="C135" s="465" t="s">
        <v>594</v>
      </c>
      <c r="D135" s="465"/>
      <c r="E135" s="92"/>
      <c r="F135" s="465" t="s">
        <v>595</v>
      </c>
      <c r="G135" s="78"/>
      <c r="H135" s="78"/>
      <c r="I135" s="78"/>
      <c r="J135" s="78"/>
      <c r="K135" s="79"/>
      <c r="L135" s="457"/>
      <c r="M135" s="675"/>
      <c r="N135" s="675"/>
      <c r="O135" s="675"/>
      <c r="P135" s="675"/>
      <c r="Q135" s="675"/>
      <c r="R135" s="675"/>
    </row>
    <row r="136" spans="2:27" s="111" customFormat="1" ht="16" customHeight="1" x14ac:dyDescent="0.35">
      <c r="B136" s="295"/>
      <c r="C136" s="465"/>
      <c r="D136" s="465"/>
      <c r="E136" s="92"/>
      <c r="F136" s="465"/>
      <c r="G136" s="78"/>
      <c r="H136" s="78"/>
      <c r="I136" s="78"/>
      <c r="J136" s="78"/>
      <c r="K136" s="79"/>
      <c r="L136" s="457"/>
      <c r="M136" s="675"/>
      <c r="N136" s="675"/>
      <c r="O136" s="675"/>
      <c r="P136" s="675"/>
      <c r="Q136" s="675"/>
      <c r="R136" s="675"/>
    </row>
    <row r="137" spans="2:27" s="111" customFormat="1" ht="16" customHeight="1" x14ac:dyDescent="0.35">
      <c r="B137" s="295"/>
      <c r="C137" s="42" t="s">
        <v>596</v>
      </c>
      <c r="D137" s="42"/>
      <c r="E137" s="42"/>
      <c r="F137" s="42"/>
      <c r="G137" s="42"/>
      <c r="H137" s="78"/>
      <c r="I137" s="78"/>
      <c r="J137" s="78"/>
      <c r="K137" s="79"/>
      <c r="L137" s="457"/>
      <c r="M137" s="675"/>
      <c r="N137" s="675"/>
      <c r="O137" s="675"/>
      <c r="P137" s="675"/>
      <c r="Q137" s="675"/>
      <c r="R137" s="675"/>
    </row>
    <row r="138" spans="2:27" s="111" customFormat="1" ht="16" customHeight="1" x14ac:dyDescent="0.35">
      <c r="B138" s="295"/>
      <c r="C138" s="465" t="s">
        <v>597</v>
      </c>
      <c r="D138" s="465"/>
      <c r="E138" s="92"/>
      <c r="F138" s="465" t="s">
        <v>598</v>
      </c>
      <c r="G138" s="78"/>
      <c r="H138" s="78"/>
      <c r="I138" s="78"/>
      <c r="J138" s="78"/>
      <c r="K138" s="79"/>
      <c r="L138" s="457"/>
      <c r="M138" s="675"/>
      <c r="N138" s="675"/>
      <c r="O138" s="675"/>
      <c r="P138" s="675"/>
      <c r="Q138" s="675"/>
      <c r="R138" s="675"/>
    </row>
    <row r="139" spans="2:27" s="111" customFormat="1" ht="16" customHeight="1" x14ac:dyDescent="0.35">
      <c r="B139" s="295"/>
      <c r="C139" s="465"/>
      <c r="D139" s="465"/>
      <c r="E139" s="92"/>
      <c r="F139" s="465"/>
      <c r="G139" s="78"/>
      <c r="H139" s="78"/>
      <c r="I139" s="78"/>
      <c r="J139" s="78"/>
      <c r="K139" s="79"/>
      <c r="L139" s="457"/>
      <c r="M139" s="675"/>
      <c r="N139" s="675"/>
      <c r="O139" s="675"/>
      <c r="P139" s="675"/>
      <c r="Q139" s="675"/>
      <c r="R139" s="675"/>
    </row>
    <row r="140" spans="2:27" s="111" customFormat="1" ht="16" customHeight="1" x14ac:dyDescent="0.35">
      <c r="B140" s="295"/>
      <c r="C140" s="42" t="s">
        <v>599</v>
      </c>
      <c r="D140" s="42"/>
      <c r="E140" s="42"/>
      <c r="F140" s="42"/>
      <c r="G140" s="42"/>
      <c r="H140" s="78"/>
      <c r="I140" s="78"/>
      <c r="J140" s="78"/>
      <c r="K140" s="79"/>
      <c r="L140" s="457"/>
      <c r="M140" s="675"/>
      <c r="N140" s="675"/>
      <c r="O140" s="675"/>
      <c r="P140" s="675"/>
      <c r="Q140" s="675"/>
      <c r="R140" s="675"/>
    </row>
    <row r="141" spans="2:27" s="111" customFormat="1" ht="36" customHeight="1" x14ac:dyDescent="0.35">
      <c r="B141" s="295"/>
      <c r="C141" s="505" t="s">
        <v>600</v>
      </c>
      <c r="D141" s="465"/>
      <c r="E141" s="92"/>
      <c r="F141" s="505" t="s">
        <v>601</v>
      </c>
      <c r="G141" s="78"/>
      <c r="H141" s="78"/>
      <c r="I141" s="78"/>
      <c r="J141" s="78"/>
      <c r="K141" s="79"/>
      <c r="L141" s="457"/>
      <c r="M141" s="675"/>
      <c r="N141" s="675"/>
      <c r="O141" s="675"/>
      <c r="P141" s="675"/>
      <c r="Q141" s="675"/>
      <c r="R141" s="675"/>
    </row>
    <row r="142" spans="2:27" ht="46" customHeight="1" x14ac:dyDescent="0.35">
      <c r="B142" s="122"/>
      <c r="C142" s="42"/>
      <c r="D142" s="42"/>
      <c r="E142" s="42"/>
      <c r="F142" s="42"/>
      <c r="G142" s="42"/>
      <c r="H142" s="42"/>
      <c r="I142" s="42"/>
      <c r="J142" s="42"/>
      <c r="K142" s="39"/>
      <c r="M142" s="413"/>
    </row>
    <row r="143" spans="2:27" ht="16" customHeight="1" x14ac:dyDescent="0.35">
      <c r="B143" s="122"/>
      <c r="C143" s="42"/>
      <c r="D143" s="42"/>
      <c r="E143" s="42"/>
      <c r="F143" s="42"/>
      <c r="G143" s="42"/>
      <c r="H143" s="42"/>
      <c r="I143" s="42"/>
      <c r="J143" s="42"/>
      <c r="K143" s="39"/>
      <c r="M143" s="608" t="s">
        <v>602</v>
      </c>
      <c r="N143" s="608"/>
      <c r="O143" s="608"/>
      <c r="P143" s="608"/>
      <c r="Q143" s="608"/>
      <c r="R143" s="608"/>
    </row>
    <row r="144" spans="2:27" ht="16" customHeight="1" x14ac:dyDescent="0.35">
      <c r="B144" s="122"/>
      <c r="C144" s="42" t="s">
        <v>603</v>
      </c>
      <c r="D144" s="42"/>
      <c r="E144" s="535"/>
      <c r="F144" s="536"/>
      <c r="G144" s="536"/>
      <c r="H144" s="536"/>
      <c r="I144" s="536"/>
      <c r="J144" s="537"/>
      <c r="K144" s="39"/>
      <c r="M144" s="608"/>
      <c r="N144" s="608"/>
      <c r="O144" s="608"/>
      <c r="P144" s="608"/>
      <c r="Q144" s="608"/>
      <c r="R144" s="608"/>
    </row>
    <row r="145" spans="2:18" ht="16" customHeight="1" x14ac:dyDescent="0.35">
      <c r="B145" s="122"/>
      <c r="C145" s="42"/>
      <c r="D145" s="42"/>
      <c r="E145" s="42"/>
      <c r="F145" s="42"/>
      <c r="G145" s="42"/>
      <c r="H145" s="42"/>
      <c r="I145" s="42"/>
      <c r="J145" s="42"/>
      <c r="K145" s="39"/>
      <c r="M145" s="458"/>
      <c r="N145" s="458"/>
      <c r="O145" s="458"/>
      <c r="P145" s="458"/>
      <c r="Q145" s="458"/>
      <c r="R145" s="458"/>
    </row>
    <row r="146" spans="2:18" ht="16" customHeight="1" x14ac:dyDescent="0.35">
      <c r="B146" s="122"/>
      <c r="C146" s="42" t="s">
        <v>604</v>
      </c>
      <c r="D146" s="42"/>
      <c r="E146" s="535"/>
      <c r="F146" s="536"/>
      <c r="G146" s="536"/>
      <c r="H146" s="536"/>
      <c r="I146" s="536"/>
      <c r="J146" s="537"/>
      <c r="K146" s="39"/>
      <c r="M146" s="608" t="s">
        <v>605</v>
      </c>
      <c r="N146" s="608"/>
      <c r="O146" s="608"/>
      <c r="P146" s="608"/>
      <c r="Q146" s="608"/>
      <c r="R146" s="608"/>
    </row>
    <row r="147" spans="2:18" ht="16" customHeight="1" x14ac:dyDescent="0.35">
      <c r="B147" s="122"/>
      <c r="C147" s="42"/>
      <c r="D147" s="42"/>
      <c r="E147" s="42"/>
      <c r="F147" s="42"/>
      <c r="G147" s="42"/>
      <c r="H147" s="42"/>
      <c r="I147" s="42"/>
      <c r="J147" s="42"/>
      <c r="K147" s="39"/>
      <c r="M147" s="608"/>
      <c r="N147" s="608"/>
      <c r="O147" s="608"/>
      <c r="P147" s="608"/>
      <c r="Q147" s="608"/>
      <c r="R147" s="608"/>
    </row>
    <row r="148" spans="2:18" ht="16" customHeight="1" x14ac:dyDescent="0.35">
      <c r="B148" s="122"/>
      <c r="C148" s="42" t="s">
        <v>606</v>
      </c>
      <c r="D148" s="42"/>
      <c r="E148" s="42"/>
      <c r="F148" s="42"/>
      <c r="G148" s="42"/>
      <c r="H148" s="42"/>
      <c r="I148" s="42"/>
      <c r="J148" s="42"/>
      <c r="K148" s="39"/>
    </row>
    <row r="149" spans="2:18" ht="16" customHeight="1" x14ac:dyDescent="0.35">
      <c r="B149" s="122"/>
      <c r="C149" s="676"/>
      <c r="D149" s="677"/>
      <c r="E149" s="677"/>
      <c r="F149" s="678"/>
      <c r="G149" s="42"/>
      <c r="H149" s="42"/>
      <c r="I149" s="42"/>
      <c r="J149" s="42"/>
      <c r="K149" s="39"/>
      <c r="M149" s="521" t="s">
        <v>607</v>
      </c>
      <c r="N149" s="521"/>
      <c r="O149" s="521"/>
      <c r="P149" s="521"/>
      <c r="Q149" s="521"/>
      <c r="R149" s="521"/>
    </row>
    <row r="150" spans="2:18" ht="16" customHeight="1" x14ac:dyDescent="0.35">
      <c r="B150" s="122"/>
      <c r="C150" s="42"/>
      <c r="D150" s="42"/>
      <c r="E150" s="42"/>
      <c r="F150" s="42"/>
      <c r="G150" s="42"/>
      <c r="H150" s="42"/>
      <c r="I150" s="42"/>
      <c r="J150" s="42"/>
      <c r="K150" s="39"/>
      <c r="M150" s="521"/>
      <c r="N150" s="521"/>
      <c r="O150" s="521"/>
      <c r="P150" s="521"/>
      <c r="Q150" s="521"/>
      <c r="R150" s="521"/>
    </row>
    <row r="151" spans="2:18" ht="16" customHeight="1" x14ac:dyDescent="0.35">
      <c r="B151" s="122"/>
      <c r="C151" s="42"/>
      <c r="D151" s="42"/>
      <c r="E151" s="42"/>
      <c r="F151" s="42"/>
      <c r="G151" s="42"/>
      <c r="H151" s="42"/>
      <c r="I151" s="42"/>
      <c r="J151" s="42"/>
      <c r="K151" s="39"/>
    </row>
    <row r="152" spans="2:18" ht="24.75" customHeight="1" x14ac:dyDescent="0.35">
      <c r="B152" s="122"/>
      <c r="C152" s="42" t="s">
        <v>608</v>
      </c>
      <c r="D152" s="42"/>
      <c r="E152" s="42"/>
      <c r="F152" s="42"/>
      <c r="G152" s="42"/>
      <c r="H152" s="42"/>
      <c r="I152" s="42" t="str">
        <f>"500 merkkiä 
("&amp;TEXT(LEN(C153),"0")&amp;" käytetty)"</f>
        <v>500 merkkiä 
(0 käytetty)</v>
      </c>
      <c r="J152" s="42"/>
      <c r="K152" s="39"/>
    </row>
    <row r="153" spans="2:18" ht="95.25" customHeight="1" x14ac:dyDescent="0.35">
      <c r="B153" s="122"/>
      <c r="C153" s="621"/>
      <c r="D153" s="621"/>
      <c r="E153" s="621"/>
      <c r="F153" s="621"/>
      <c r="G153" s="621"/>
      <c r="H153" s="621"/>
      <c r="I153" s="621"/>
      <c r="J153" s="621"/>
      <c r="K153" s="621"/>
      <c r="M153" s="521" t="s">
        <v>609</v>
      </c>
      <c r="N153" s="521"/>
      <c r="O153" s="521"/>
      <c r="P153" s="521"/>
      <c r="Q153" s="521"/>
      <c r="R153" s="521"/>
    </row>
    <row r="154" spans="2:18" ht="16" customHeight="1" x14ac:dyDescent="0.35">
      <c r="B154" s="122"/>
      <c r="C154" s="42"/>
      <c r="D154" s="42"/>
      <c r="E154" s="42"/>
      <c r="F154" s="42"/>
      <c r="G154" s="42"/>
      <c r="H154" s="42"/>
      <c r="I154" s="42"/>
      <c r="J154" s="42"/>
      <c r="K154" s="39"/>
    </row>
    <row r="155" spans="2:18" ht="16" customHeight="1" x14ac:dyDescent="0.35">
      <c r="B155" s="122"/>
      <c r="C155" s="42" t="s">
        <v>610</v>
      </c>
      <c r="D155" s="42"/>
      <c r="E155" s="42"/>
      <c r="F155" s="42"/>
      <c r="G155" s="42"/>
      <c r="H155" s="42"/>
      <c r="I155" s="42" t="str">
        <f>"500 merkkiä 
("&amp;TEXT(LEN(C156),"0")&amp;" käytetty)"</f>
        <v>500 merkkiä 
(0 käytetty)</v>
      </c>
      <c r="J155" s="42"/>
      <c r="K155" s="39"/>
    </row>
    <row r="156" spans="2:18" ht="95.25" customHeight="1" x14ac:dyDescent="0.35">
      <c r="B156" s="122"/>
      <c r="C156" s="621"/>
      <c r="D156" s="621"/>
      <c r="E156" s="621"/>
      <c r="F156" s="621"/>
      <c r="G156" s="621"/>
      <c r="H156" s="621"/>
      <c r="I156" s="621"/>
      <c r="J156" s="621"/>
      <c r="K156" s="621"/>
      <c r="M156" s="521" t="s">
        <v>611</v>
      </c>
      <c r="N156" s="521"/>
      <c r="O156" s="521"/>
      <c r="P156" s="521"/>
      <c r="Q156" s="521"/>
      <c r="R156" s="521"/>
    </row>
    <row r="157" spans="2:18" ht="16" customHeight="1" x14ac:dyDescent="0.35">
      <c r="B157" s="122"/>
      <c r="C157" s="42"/>
      <c r="D157" s="42"/>
      <c r="E157" s="42"/>
      <c r="F157" s="42"/>
      <c r="G157" s="42"/>
      <c r="H157" s="42"/>
      <c r="I157" s="42"/>
      <c r="J157" s="42"/>
      <c r="K157" s="39"/>
    </row>
    <row r="158" spans="2:18" ht="7.5" customHeight="1" x14ac:dyDescent="0.35">
      <c r="B158" s="122"/>
      <c r="C158" s="470"/>
      <c r="D158" s="470"/>
      <c r="E158" s="426"/>
      <c r="F158" s="470"/>
      <c r="G158" s="409"/>
      <c r="H158" s="409"/>
      <c r="I158" s="409"/>
      <c r="J158" s="409"/>
      <c r="K158" s="410"/>
    </row>
    <row r="159" spans="2:18" ht="14.5" customHeight="1" x14ac:dyDescent="0.35">
      <c r="B159" s="122"/>
      <c r="C159" s="42" t="s">
        <v>820</v>
      </c>
      <c r="D159" s="42"/>
      <c r="E159" s="42"/>
      <c r="F159" s="42"/>
      <c r="G159" s="42"/>
      <c r="H159" s="42"/>
      <c r="I159" s="42"/>
      <c r="J159" s="42"/>
      <c r="K159" s="39"/>
      <c r="M159" s="521" t="s">
        <v>819</v>
      </c>
      <c r="N159" s="521"/>
      <c r="O159" s="521"/>
      <c r="P159" s="521"/>
      <c r="Q159" s="521"/>
      <c r="R159" s="521"/>
    </row>
    <row r="160" spans="2:18" ht="16" customHeight="1" x14ac:dyDescent="0.35">
      <c r="B160" s="122"/>
      <c r="C160" s="42" t="s">
        <v>612</v>
      </c>
      <c r="D160" s="42"/>
      <c r="E160" s="42"/>
      <c r="F160" s="42"/>
      <c r="G160" s="42"/>
      <c r="H160" s="42"/>
      <c r="I160" s="42"/>
      <c r="J160" s="42"/>
      <c r="K160" s="39"/>
      <c r="M160" s="521"/>
      <c r="N160" s="521"/>
      <c r="O160" s="521"/>
      <c r="P160" s="521"/>
      <c r="Q160" s="521"/>
      <c r="R160" s="521"/>
    </row>
    <row r="161" spans="2:27" ht="16" customHeight="1" x14ac:dyDescent="0.35">
      <c r="B161" s="122"/>
      <c r="C161" s="42" t="s">
        <v>613</v>
      </c>
      <c r="D161" s="42"/>
      <c r="E161" s="42"/>
      <c r="F161" s="42"/>
      <c r="G161" s="42"/>
      <c r="H161" s="42"/>
      <c r="I161" s="42"/>
      <c r="J161" s="42"/>
      <c r="K161" s="39"/>
      <c r="M161" s="521"/>
      <c r="N161" s="521"/>
      <c r="O161" s="521"/>
      <c r="P161" s="521"/>
      <c r="Q161" s="521"/>
      <c r="R161" s="521"/>
    </row>
    <row r="162" spans="2:27" ht="16" customHeight="1" x14ac:dyDescent="0.35">
      <c r="B162" s="122"/>
      <c r="C162" s="42" t="s">
        <v>614</v>
      </c>
      <c r="D162" s="42"/>
      <c r="E162" s="42"/>
      <c r="F162" s="42"/>
      <c r="G162" s="42"/>
      <c r="H162" s="42"/>
      <c r="I162" s="42"/>
      <c r="J162" s="42"/>
      <c r="K162" s="39"/>
      <c r="M162" s="521"/>
      <c r="N162" s="521"/>
      <c r="O162" s="521"/>
      <c r="P162" s="521"/>
      <c r="Q162" s="521"/>
      <c r="R162" s="521"/>
    </row>
    <row r="163" spans="2:27" ht="16" customHeight="1" x14ac:dyDescent="0.35">
      <c r="B163" s="122"/>
      <c r="C163" s="42" t="s">
        <v>615</v>
      </c>
      <c r="D163" s="42"/>
      <c r="E163" s="42"/>
      <c r="F163" s="42"/>
      <c r="G163" s="42"/>
      <c r="H163" s="42"/>
      <c r="I163" s="42"/>
      <c r="J163" s="42"/>
      <c r="K163" s="39"/>
      <c r="M163" s="521"/>
      <c r="N163" s="521"/>
      <c r="O163" s="521"/>
      <c r="P163" s="521"/>
      <c r="Q163" s="521"/>
      <c r="R163" s="521"/>
    </row>
    <row r="164" spans="2:27" ht="16" customHeight="1" x14ac:dyDescent="0.35">
      <c r="B164" s="122"/>
      <c r="C164" s="42" t="s">
        <v>616</v>
      </c>
      <c r="D164" s="42"/>
      <c r="E164" s="42"/>
      <c r="F164" s="42"/>
      <c r="G164" s="42"/>
      <c r="H164" s="42"/>
      <c r="I164" s="42"/>
      <c r="J164" s="42"/>
      <c r="K164" s="39"/>
    </row>
    <row r="165" spans="2:27" ht="16" customHeight="1" x14ac:dyDescent="0.35">
      <c r="B165" s="122"/>
      <c r="C165" s="42" t="s">
        <v>617</v>
      </c>
      <c r="D165" s="42"/>
      <c r="E165" s="42"/>
      <c r="F165" s="42"/>
      <c r="G165" s="42"/>
      <c r="H165" s="42"/>
      <c r="I165" s="42"/>
      <c r="J165" s="42"/>
      <c r="K165" s="39"/>
    </row>
    <row r="166" spans="2:27" ht="16" customHeight="1" x14ac:dyDescent="0.35">
      <c r="B166" s="122"/>
      <c r="C166" s="42" t="s">
        <v>618</v>
      </c>
      <c r="D166" s="42"/>
      <c r="E166" s="42"/>
      <c r="F166" s="42"/>
      <c r="G166" s="42"/>
      <c r="H166" s="42" t="s">
        <v>619</v>
      </c>
      <c r="I166" s="669"/>
      <c r="J166" s="669"/>
      <c r="K166" s="39"/>
    </row>
    <row r="167" spans="2:27" ht="16" customHeight="1" x14ac:dyDescent="0.35">
      <c r="B167" s="122"/>
      <c r="C167" s="42" t="s">
        <v>620</v>
      </c>
      <c r="D167" s="42"/>
      <c r="E167" s="42"/>
      <c r="F167" s="42"/>
      <c r="G167" s="42"/>
      <c r="H167" s="42" t="s">
        <v>621</v>
      </c>
      <c r="I167" s="669"/>
      <c r="J167" s="669"/>
      <c r="K167" s="39"/>
    </row>
    <row r="168" spans="2:27" ht="16" customHeight="1" x14ac:dyDescent="0.35">
      <c r="B168" s="122"/>
      <c r="C168" s="42" t="s">
        <v>622</v>
      </c>
      <c r="D168" s="42"/>
      <c r="E168" s="42"/>
      <c r="F168" s="42"/>
      <c r="G168" s="42"/>
      <c r="H168" s="42" t="s">
        <v>623</v>
      </c>
      <c r="I168" s="669"/>
      <c r="J168" s="669"/>
      <c r="K168" s="39"/>
    </row>
    <row r="169" spans="2:27" ht="16" customHeight="1" x14ac:dyDescent="0.35">
      <c r="B169" s="189"/>
      <c r="C169" s="51"/>
      <c r="D169" s="51"/>
      <c r="E169" s="51"/>
      <c r="F169" s="51"/>
      <c r="G169" s="51"/>
      <c r="H169" s="51"/>
      <c r="I169" s="51"/>
      <c r="J169" s="51"/>
      <c r="K169" s="76"/>
    </row>
    <row r="171" spans="2:27" ht="34.5" customHeight="1" x14ac:dyDescent="0.35">
      <c r="B171" s="294"/>
      <c r="C171" s="670" t="s">
        <v>283</v>
      </c>
      <c r="D171" s="670"/>
      <c r="E171" s="670"/>
      <c r="F171" s="670"/>
      <c r="G171" s="670"/>
      <c r="H171" s="670"/>
      <c r="I171" s="670"/>
      <c r="J171" s="670"/>
      <c r="K171" s="671"/>
      <c r="O171" s="586" t="s">
        <v>624</v>
      </c>
      <c r="P171" s="587"/>
      <c r="Q171" s="588"/>
    </row>
    <row r="172" spans="2:27" ht="32" customHeight="1" x14ac:dyDescent="0.35">
      <c r="B172" s="122"/>
      <c r="C172" s="296"/>
      <c r="D172" s="42"/>
      <c r="E172" s="42"/>
      <c r="F172" s="42"/>
      <c r="G172" s="42"/>
      <c r="H172" s="42"/>
      <c r="I172" s="42"/>
      <c r="J172" s="42"/>
      <c r="K172" s="39"/>
    </row>
    <row r="173" spans="2:27" ht="60.5" customHeight="1" x14ac:dyDescent="0.35">
      <c r="B173" s="122"/>
      <c r="C173" s="672" t="s">
        <v>625</v>
      </c>
      <c r="D173" s="673"/>
      <c r="E173" s="673"/>
      <c r="F173" s="673"/>
      <c r="G173" s="673"/>
      <c r="H173" s="673"/>
      <c r="I173" s="673"/>
      <c r="J173" s="673"/>
      <c r="K173" s="39"/>
      <c r="M173" s="608" t="s">
        <v>626</v>
      </c>
      <c r="N173" s="608"/>
      <c r="O173" s="608"/>
      <c r="P173" s="608"/>
      <c r="Q173" s="608"/>
      <c r="R173" s="608"/>
    </row>
    <row r="174" spans="2:27" ht="53.5" customHeight="1" x14ac:dyDescent="0.35">
      <c r="B174" s="122"/>
      <c r="C174" s="505" t="s">
        <v>627</v>
      </c>
      <c r="D174" s="465"/>
      <c r="E174" s="92"/>
      <c r="F174" s="505" t="s">
        <v>628</v>
      </c>
      <c r="G174" s="78"/>
      <c r="H174" s="78"/>
      <c r="I174" s="78"/>
      <c r="J174" s="78"/>
      <c r="K174" s="39"/>
      <c r="M174" s="674"/>
      <c r="N174" s="674"/>
      <c r="O174" s="674"/>
      <c r="P174" s="674"/>
      <c r="Q174" s="674"/>
      <c r="R174" s="674"/>
    </row>
    <row r="175" spans="2:27" ht="16" customHeight="1" x14ac:dyDescent="0.35">
      <c r="B175" s="122"/>
      <c r="C175" s="42"/>
      <c r="D175" s="42"/>
      <c r="E175" s="42"/>
      <c r="F175" s="42"/>
      <c r="G175" s="42"/>
      <c r="H175" s="42"/>
      <c r="I175" s="42"/>
      <c r="J175" s="42"/>
      <c r="K175" s="39"/>
    </row>
    <row r="176" spans="2:27" ht="16" customHeight="1" x14ac:dyDescent="0.35">
      <c r="B176" s="122"/>
      <c r="C176" s="42" t="s">
        <v>629</v>
      </c>
      <c r="D176" s="42"/>
      <c r="E176" s="42"/>
      <c r="F176" s="42"/>
      <c r="G176" s="131"/>
      <c r="H176" s="42"/>
      <c r="I176" s="42"/>
      <c r="J176" s="42"/>
      <c r="K176" s="39"/>
      <c r="M176" s="675" t="s">
        <v>630</v>
      </c>
      <c r="N176" s="675"/>
      <c r="O176" s="675"/>
      <c r="P176" s="675"/>
      <c r="Q176" s="675"/>
      <c r="R176" s="675"/>
      <c r="S176" s="458"/>
      <c r="T176" s="458"/>
      <c r="U176" s="458"/>
      <c r="V176" s="121"/>
      <c r="W176" s="121"/>
      <c r="X176" s="121"/>
      <c r="Y176" s="121"/>
      <c r="Z176" s="121"/>
      <c r="AA176" s="121"/>
    </row>
    <row r="177" spans="2:18" s="111" customFormat="1" ht="16" customHeight="1" x14ac:dyDescent="0.35">
      <c r="B177" s="295"/>
      <c r="C177" s="465" t="s">
        <v>631</v>
      </c>
      <c r="D177" s="465"/>
      <c r="E177" s="92"/>
      <c r="F177" s="465" t="s">
        <v>632</v>
      </c>
      <c r="G177" s="78"/>
      <c r="H177" s="78"/>
      <c r="I177" s="78"/>
      <c r="J177" s="78"/>
      <c r="K177" s="79"/>
      <c r="L177" s="457"/>
      <c r="M177" s="675"/>
      <c r="N177" s="675"/>
      <c r="O177" s="675"/>
      <c r="P177" s="675"/>
      <c r="Q177" s="675"/>
      <c r="R177" s="675"/>
    </row>
    <row r="178" spans="2:18" s="111" customFormat="1" ht="16" customHeight="1" x14ac:dyDescent="0.35">
      <c r="B178" s="295"/>
      <c r="C178" s="465"/>
      <c r="D178" s="465"/>
      <c r="E178" s="92"/>
      <c r="F178" s="465"/>
      <c r="G178" s="78"/>
      <c r="H178" s="78"/>
      <c r="I178" s="78"/>
      <c r="J178" s="78"/>
      <c r="K178" s="79"/>
      <c r="L178" s="457"/>
      <c r="M178" s="675"/>
      <c r="N178" s="675"/>
      <c r="O178" s="675"/>
      <c r="P178" s="675"/>
      <c r="Q178" s="675"/>
      <c r="R178" s="675"/>
    </row>
    <row r="179" spans="2:18" s="111" customFormat="1" ht="16" customHeight="1" x14ac:dyDescent="0.35">
      <c r="B179" s="295"/>
      <c r="C179" s="42" t="s">
        <v>633</v>
      </c>
      <c r="D179" s="42"/>
      <c r="E179" s="42"/>
      <c r="F179" s="42"/>
      <c r="G179" s="42"/>
      <c r="H179" s="78"/>
      <c r="I179" s="78"/>
      <c r="J179" s="78"/>
      <c r="K179" s="79"/>
      <c r="L179" s="457"/>
      <c r="M179" s="675"/>
      <c r="N179" s="675"/>
      <c r="O179" s="675"/>
      <c r="P179" s="675"/>
      <c r="Q179" s="675"/>
      <c r="R179" s="675"/>
    </row>
    <row r="180" spans="2:18" s="111" customFormat="1" ht="16" customHeight="1" x14ac:dyDescent="0.35">
      <c r="B180" s="295"/>
      <c r="C180" s="465" t="s">
        <v>634</v>
      </c>
      <c r="D180" s="465"/>
      <c r="E180" s="92"/>
      <c r="F180" s="465" t="s">
        <v>635</v>
      </c>
      <c r="G180" s="78"/>
      <c r="H180" s="78"/>
      <c r="I180" s="78"/>
      <c r="J180" s="78"/>
      <c r="K180" s="79"/>
      <c r="L180" s="457"/>
      <c r="M180" s="675"/>
      <c r="N180" s="675"/>
      <c r="O180" s="675"/>
      <c r="P180" s="675"/>
      <c r="Q180" s="675"/>
      <c r="R180" s="675"/>
    </row>
    <row r="181" spans="2:18" s="111" customFormat="1" ht="16" customHeight="1" x14ac:dyDescent="0.35">
      <c r="B181" s="295"/>
      <c r="C181" s="465"/>
      <c r="D181" s="465"/>
      <c r="E181" s="92"/>
      <c r="F181" s="465"/>
      <c r="G181" s="78"/>
      <c r="H181" s="78"/>
      <c r="I181" s="78"/>
      <c r="J181" s="78"/>
      <c r="K181" s="79"/>
      <c r="L181" s="457"/>
      <c r="M181" s="675"/>
      <c r="N181" s="675"/>
      <c r="O181" s="675"/>
      <c r="P181" s="675"/>
      <c r="Q181" s="675"/>
      <c r="R181" s="675"/>
    </row>
    <row r="182" spans="2:18" s="111" customFormat="1" ht="16" customHeight="1" x14ac:dyDescent="0.35">
      <c r="B182" s="295"/>
      <c r="C182" s="42" t="s">
        <v>636</v>
      </c>
      <c r="D182" s="42"/>
      <c r="E182" s="42"/>
      <c r="F182" s="42"/>
      <c r="G182" s="42"/>
      <c r="H182" s="78"/>
      <c r="I182" s="78"/>
      <c r="J182" s="78"/>
      <c r="K182" s="79"/>
      <c r="L182" s="457"/>
      <c r="M182" s="675"/>
      <c r="N182" s="675"/>
      <c r="O182" s="675"/>
      <c r="P182" s="675"/>
      <c r="Q182" s="675"/>
      <c r="R182" s="675"/>
    </row>
    <row r="183" spans="2:18" s="111" customFormat="1" ht="31" customHeight="1" x14ac:dyDescent="0.35">
      <c r="B183" s="295"/>
      <c r="C183" s="465" t="s">
        <v>637</v>
      </c>
      <c r="D183" s="465"/>
      <c r="E183" s="92"/>
      <c r="F183" s="465" t="s">
        <v>638</v>
      </c>
      <c r="G183" s="78"/>
      <c r="H183" s="78"/>
      <c r="I183" s="78"/>
      <c r="J183" s="78"/>
      <c r="K183" s="79"/>
      <c r="L183" s="457"/>
      <c r="M183" s="675"/>
      <c r="N183" s="675"/>
      <c r="O183" s="675"/>
      <c r="P183" s="675"/>
      <c r="Q183" s="675"/>
      <c r="R183" s="675"/>
    </row>
    <row r="184" spans="2:18" ht="16" customHeight="1" x14ac:dyDescent="0.35">
      <c r="B184" s="122"/>
      <c r="C184" s="42"/>
      <c r="D184" s="42"/>
      <c r="E184" s="42"/>
      <c r="F184" s="42"/>
      <c r="G184" s="42"/>
      <c r="H184" s="42"/>
      <c r="I184" s="42"/>
      <c r="J184" s="42"/>
      <c r="K184" s="39"/>
      <c r="M184" s="413"/>
    </row>
    <row r="185" spans="2:18" ht="16" customHeight="1" x14ac:dyDescent="0.35">
      <c r="B185" s="122"/>
      <c r="C185" s="42"/>
      <c r="D185" s="42"/>
      <c r="E185" s="42"/>
      <c r="F185" s="42"/>
      <c r="G185" s="42"/>
      <c r="H185" s="42"/>
      <c r="I185" s="42"/>
      <c r="J185" s="42"/>
      <c r="K185" s="39"/>
      <c r="M185" s="608" t="s">
        <v>639</v>
      </c>
      <c r="N185" s="608"/>
      <c r="O185" s="608"/>
      <c r="P185" s="608"/>
      <c r="Q185" s="608"/>
      <c r="R185" s="608"/>
    </row>
    <row r="186" spans="2:18" ht="16" customHeight="1" x14ac:dyDescent="0.35">
      <c r="B186" s="122"/>
      <c r="C186" s="42" t="s">
        <v>640</v>
      </c>
      <c r="D186" s="42"/>
      <c r="E186" s="535"/>
      <c r="F186" s="536"/>
      <c r="G186" s="536"/>
      <c r="H186" s="536"/>
      <c r="I186" s="536"/>
      <c r="J186" s="537"/>
      <c r="K186" s="39"/>
      <c r="M186" s="608"/>
      <c r="N186" s="608"/>
      <c r="O186" s="608"/>
      <c r="P186" s="608"/>
      <c r="Q186" s="608"/>
      <c r="R186" s="608"/>
    </row>
    <row r="187" spans="2:18" ht="16" customHeight="1" x14ac:dyDescent="0.35">
      <c r="B187" s="122"/>
      <c r="C187" s="42"/>
      <c r="D187" s="42"/>
      <c r="E187" s="42"/>
      <c r="F187" s="42"/>
      <c r="G187" s="42"/>
      <c r="H187" s="42"/>
      <c r="I187" s="42"/>
      <c r="J187" s="42"/>
      <c r="K187" s="39"/>
    </row>
    <row r="188" spans="2:18" ht="16" customHeight="1" x14ac:dyDescent="0.35">
      <c r="B188" s="122"/>
      <c r="C188" s="42" t="s">
        <v>641</v>
      </c>
      <c r="D188" s="42"/>
      <c r="E188" s="535"/>
      <c r="F188" s="536"/>
      <c r="G188" s="536"/>
      <c r="H188" s="536"/>
      <c r="I188" s="536"/>
      <c r="J188" s="537"/>
      <c r="K188" s="39"/>
      <c r="M188" s="608" t="s">
        <v>642</v>
      </c>
      <c r="N188" s="608"/>
      <c r="O188" s="608"/>
      <c r="P188" s="608"/>
      <c r="Q188" s="608"/>
      <c r="R188" s="608"/>
    </row>
    <row r="189" spans="2:18" ht="16" customHeight="1" x14ac:dyDescent="0.35">
      <c r="B189" s="122"/>
      <c r="C189" s="42"/>
      <c r="D189" s="42"/>
      <c r="E189" s="42"/>
      <c r="F189" s="42"/>
      <c r="G189" s="42"/>
      <c r="H189" s="42"/>
      <c r="I189" s="42"/>
      <c r="J189" s="42"/>
      <c r="K189" s="39"/>
      <c r="M189" s="608"/>
      <c r="N189" s="608"/>
      <c r="O189" s="608"/>
      <c r="P189" s="608"/>
      <c r="Q189" s="608"/>
      <c r="R189" s="608"/>
    </row>
    <row r="190" spans="2:18" ht="16" customHeight="1" x14ac:dyDescent="0.35">
      <c r="B190" s="122"/>
      <c r="C190" s="42" t="s">
        <v>643</v>
      </c>
      <c r="D190" s="42"/>
      <c r="E190" s="42"/>
      <c r="F190" s="42"/>
      <c r="G190" s="42"/>
      <c r="H190" s="42"/>
      <c r="I190" s="42"/>
      <c r="J190" s="42"/>
      <c r="K190" s="39"/>
    </row>
    <row r="191" spans="2:18" ht="16" customHeight="1" x14ac:dyDescent="0.35">
      <c r="B191" s="122"/>
      <c r="C191" s="676"/>
      <c r="D191" s="677"/>
      <c r="E191" s="677"/>
      <c r="F191" s="678"/>
      <c r="G191" s="42"/>
      <c r="H191" s="42"/>
      <c r="I191" s="42"/>
      <c r="J191" s="42"/>
      <c r="K191" s="39"/>
      <c r="M191" s="521" t="s">
        <v>644</v>
      </c>
      <c r="N191" s="521"/>
      <c r="O191" s="521"/>
      <c r="P191" s="521"/>
      <c r="Q191" s="521"/>
      <c r="R191" s="521"/>
    </row>
    <row r="192" spans="2:18" ht="16" customHeight="1" x14ac:dyDescent="0.35">
      <c r="B192" s="122"/>
      <c r="C192" s="42"/>
      <c r="D192" s="42"/>
      <c r="E192" s="42"/>
      <c r="F192" s="42"/>
      <c r="G192" s="42"/>
      <c r="H192" s="42"/>
      <c r="I192" s="42"/>
      <c r="J192" s="42"/>
      <c r="K192" s="39"/>
      <c r="M192" s="521"/>
      <c r="N192" s="521"/>
      <c r="O192" s="521"/>
      <c r="P192" s="521"/>
      <c r="Q192" s="521"/>
      <c r="R192" s="521"/>
    </row>
    <row r="193" spans="2:18" ht="16" customHeight="1" x14ac:dyDescent="0.35">
      <c r="B193" s="122"/>
      <c r="C193" s="42"/>
      <c r="D193" s="42"/>
      <c r="E193" s="42"/>
      <c r="F193" s="42"/>
      <c r="G193" s="42"/>
      <c r="H193" s="42"/>
      <c r="I193" s="42"/>
      <c r="J193" s="42"/>
      <c r="K193" s="39"/>
    </row>
    <row r="194" spans="2:18" ht="24.75" customHeight="1" x14ac:dyDescent="0.35">
      <c r="B194" s="122"/>
      <c r="C194" s="42" t="s">
        <v>645</v>
      </c>
      <c r="D194" s="42"/>
      <c r="E194" s="42"/>
      <c r="F194" s="42"/>
      <c r="G194" s="42"/>
      <c r="H194" s="42"/>
      <c r="I194" s="42" t="str">
        <f>"500 merkkiä 
("&amp;TEXT(LEN(C195),"0")&amp;" käytetty)"</f>
        <v>500 merkkiä 
(0 käytetty)</v>
      </c>
      <c r="J194" s="42"/>
      <c r="K194" s="39"/>
    </row>
    <row r="195" spans="2:18" ht="95.25" customHeight="1" x14ac:dyDescent="0.35">
      <c r="B195" s="122"/>
      <c r="C195" s="621"/>
      <c r="D195" s="621"/>
      <c r="E195" s="621"/>
      <c r="F195" s="621"/>
      <c r="G195" s="621"/>
      <c r="H195" s="621"/>
      <c r="I195" s="621"/>
      <c r="J195" s="621"/>
      <c r="K195" s="621"/>
      <c r="M195" s="521" t="s">
        <v>646</v>
      </c>
      <c r="N195" s="521"/>
      <c r="O195" s="521"/>
      <c r="P195" s="521"/>
      <c r="Q195" s="521"/>
      <c r="R195" s="521"/>
    </row>
    <row r="196" spans="2:18" ht="16" customHeight="1" x14ac:dyDescent="0.35">
      <c r="B196" s="122"/>
      <c r="C196" s="42"/>
      <c r="D196" s="42"/>
      <c r="E196" s="42"/>
      <c r="F196" s="42"/>
      <c r="G196" s="42"/>
      <c r="H196" s="42"/>
      <c r="I196" s="42"/>
      <c r="J196" s="42"/>
      <c r="K196" s="39"/>
    </row>
    <row r="197" spans="2:18" ht="16" customHeight="1" x14ac:dyDescent="0.35">
      <c r="B197" s="122"/>
      <c r="C197" s="42" t="s">
        <v>647</v>
      </c>
      <c r="D197" s="42"/>
      <c r="E197" s="42"/>
      <c r="F197" s="42"/>
      <c r="G197" s="42"/>
      <c r="H197" s="42"/>
      <c r="I197" s="42" t="str">
        <f>"500 merkkiä 
("&amp;TEXT(LEN(C198),"0")&amp;" käytetty)"</f>
        <v>500 merkkiä 
(0 käytetty)</v>
      </c>
      <c r="J197" s="42"/>
      <c r="K197" s="39"/>
    </row>
    <row r="198" spans="2:18" ht="95.25" customHeight="1" x14ac:dyDescent="0.35">
      <c r="B198" s="122"/>
      <c r="C198" s="621"/>
      <c r="D198" s="621"/>
      <c r="E198" s="621"/>
      <c r="F198" s="621"/>
      <c r="G198" s="621"/>
      <c r="H198" s="621"/>
      <c r="I198" s="621"/>
      <c r="J198" s="621"/>
      <c r="K198" s="621"/>
      <c r="M198" s="521" t="s">
        <v>648</v>
      </c>
      <c r="N198" s="521"/>
      <c r="O198" s="521"/>
      <c r="P198" s="521"/>
      <c r="Q198" s="521"/>
      <c r="R198" s="521"/>
    </row>
    <row r="199" spans="2:18" ht="16" customHeight="1" x14ac:dyDescent="0.35">
      <c r="B199" s="122"/>
      <c r="C199" s="42"/>
      <c r="D199" s="42"/>
      <c r="E199" s="42"/>
      <c r="F199" s="42"/>
      <c r="G199" s="42"/>
      <c r="H199" s="42"/>
      <c r="I199" s="42"/>
      <c r="J199" s="42"/>
      <c r="K199" s="39"/>
    </row>
    <row r="200" spans="2:18" ht="11" customHeight="1" x14ac:dyDescent="0.35">
      <c r="B200" s="122"/>
      <c r="C200" s="470"/>
      <c r="D200" s="470"/>
      <c r="E200" s="426"/>
      <c r="F200" s="470"/>
      <c r="G200" s="409"/>
      <c r="H200" s="409"/>
      <c r="I200" s="409"/>
      <c r="J200" s="409"/>
      <c r="K200" s="410"/>
    </row>
    <row r="201" spans="2:18" ht="14" customHeight="1" x14ac:dyDescent="0.35">
      <c r="B201" s="122"/>
      <c r="C201" s="42" t="s">
        <v>820</v>
      </c>
      <c r="D201" s="42"/>
      <c r="E201" s="42"/>
      <c r="F201" s="42"/>
      <c r="G201" s="42"/>
      <c r="H201" s="42"/>
      <c r="I201" s="42"/>
      <c r="J201" s="42"/>
      <c r="K201" s="39"/>
      <c r="M201" s="521" t="s">
        <v>819</v>
      </c>
      <c r="N201" s="521"/>
      <c r="O201" s="521"/>
      <c r="P201" s="521"/>
      <c r="Q201" s="521"/>
      <c r="R201" s="521"/>
    </row>
    <row r="202" spans="2:18" ht="13" customHeight="1" x14ac:dyDescent="0.35">
      <c r="B202" s="122"/>
      <c r="C202" s="42" t="s">
        <v>649</v>
      </c>
      <c r="D202" s="42"/>
      <c r="E202" s="42"/>
      <c r="F202" s="42"/>
      <c r="G202" s="42"/>
      <c r="H202" s="42"/>
      <c r="I202" s="42"/>
      <c r="J202" s="42"/>
      <c r="K202" s="39"/>
      <c r="M202" s="521"/>
      <c r="N202" s="521"/>
      <c r="O202" s="521"/>
      <c r="P202" s="521"/>
      <c r="Q202" s="521"/>
      <c r="R202" s="521"/>
    </row>
    <row r="203" spans="2:18" ht="16" customHeight="1" x14ac:dyDescent="0.35">
      <c r="B203" s="122"/>
      <c r="C203" s="42" t="s">
        <v>650</v>
      </c>
      <c r="D203" s="42"/>
      <c r="E203" s="42"/>
      <c r="F203" s="42"/>
      <c r="G203" s="42"/>
      <c r="H203" s="42"/>
      <c r="I203" s="42"/>
      <c r="J203" s="42"/>
      <c r="K203" s="39"/>
      <c r="M203" s="521"/>
      <c r="N203" s="521"/>
      <c r="O203" s="521"/>
      <c r="P203" s="521"/>
      <c r="Q203" s="521"/>
      <c r="R203" s="521"/>
    </row>
    <row r="204" spans="2:18" ht="16" customHeight="1" x14ac:dyDescent="0.35">
      <c r="B204" s="122"/>
      <c r="C204" s="42" t="s">
        <v>651</v>
      </c>
      <c r="D204" s="42"/>
      <c r="E204" s="42"/>
      <c r="F204" s="42"/>
      <c r="G204" s="42"/>
      <c r="H204" s="42"/>
      <c r="I204" s="42"/>
      <c r="J204" s="42"/>
      <c r="K204" s="39"/>
      <c r="M204" s="521"/>
      <c r="N204" s="521"/>
      <c r="O204" s="521"/>
      <c r="P204" s="521"/>
      <c r="Q204" s="521"/>
      <c r="R204" s="521"/>
    </row>
    <row r="205" spans="2:18" ht="16" customHeight="1" x14ac:dyDescent="0.35">
      <c r="B205" s="122"/>
      <c r="C205" s="42" t="s">
        <v>652</v>
      </c>
      <c r="D205" s="42"/>
      <c r="E205" s="42"/>
      <c r="F205" s="42"/>
      <c r="G205" s="42"/>
      <c r="H205" s="42"/>
      <c r="I205" s="42"/>
      <c r="J205" s="42"/>
      <c r="K205" s="39"/>
      <c r="M205" s="521"/>
      <c r="N205" s="521"/>
      <c r="O205" s="521"/>
      <c r="P205" s="521"/>
      <c r="Q205" s="521"/>
      <c r="R205" s="521"/>
    </row>
    <row r="206" spans="2:18" ht="16" customHeight="1" x14ac:dyDescent="0.35">
      <c r="B206" s="122"/>
      <c r="C206" s="42" t="s">
        <v>653</v>
      </c>
      <c r="D206" s="42"/>
      <c r="E206" s="42"/>
      <c r="F206" s="42"/>
      <c r="G206" s="42"/>
      <c r="H206" s="42"/>
      <c r="I206" s="42"/>
      <c r="J206" s="42"/>
      <c r="K206" s="39"/>
    </row>
    <row r="207" spans="2:18" ht="16" customHeight="1" x14ac:dyDescent="0.35">
      <c r="B207" s="122"/>
      <c r="C207" s="42" t="s">
        <v>654</v>
      </c>
      <c r="D207" s="42"/>
      <c r="E207" s="42"/>
      <c r="F207" s="42"/>
      <c r="G207" s="42"/>
      <c r="H207" s="42"/>
      <c r="I207" s="42"/>
      <c r="J207" s="42"/>
      <c r="K207" s="39"/>
    </row>
    <row r="208" spans="2:18" ht="16" customHeight="1" x14ac:dyDescent="0.35">
      <c r="B208" s="122"/>
      <c r="C208" s="42" t="s">
        <v>655</v>
      </c>
      <c r="D208" s="42"/>
      <c r="E208" s="42"/>
      <c r="F208" s="42"/>
      <c r="G208" s="42"/>
      <c r="H208" s="42" t="s">
        <v>656</v>
      </c>
      <c r="I208" s="669"/>
      <c r="J208" s="669"/>
      <c r="K208" s="39"/>
    </row>
    <row r="209" spans="2:11" ht="16" customHeight="1" x14ac:dyDescent="0.35">
      <c r="B209" s="122"/>
      <c r="C209" s="42" t="s">
        <v>657</v>
      </c>
      <c r="D209" s="42"/>
      <c r="E209" s="42"/>
      <c r="F209" s="42"/>
      <c r="G209" s="42"/>
      <c r="H209" s="42" t="s">
        <v>658</v>
      </c>
      <c r="I209" s="669"/>
      <c r="J209" s="669"/>
      <c r="K209" s="39"/>
    </row>
    <row r="210" spans="2:11" ht="16" customHeight="1" x14ac:dyDescent="0.35">
      <c r="B210" s="122"/>
      <c r="C210" s="42" t="s">
        <v>659</v>
      </c>
      <c r="D210" s="42"/>
      <c r="E210" s="42"/>
      <c r="F210" s="42"/>
      <c r="G210" s="42"/>
      <c r="H210" s="42" t="s">
        <v>660</v>
      </c>
      <c r="I210" s="669"/>
      <c r="J210" s="669"/>
      <c r="K210" s="39"/>
    </row>
    <row r="211" spans="2:11" ht="16" customHeight="1" x14ac:dyDescent="0.35">
      <c r="B211" s="189"/>
      <c r="C211" s="51"/>
      <c r="D211" s="51"/>
      <c r="E211" s="51"/>
      <c r="F211" s="51"/>
      <c r="G211" s="51"/>
      <c r="H211" s="51"/>
      <c r="I211" s="51"/>
      <c r="J211" s="51"/>
      <c r="K211" s="76"/>
    </row>
  </sheetData>
  <sheetProtection sheet="1" selectLockedCells="1"/>
  <mergeCells count="95">
    <mergeCell ref="M117:R121"/>
    <mergeCell ref="M159:R163"/>
    <mergeCell ref="M201:R205"/>
    <mergeCell ref="M191:R192"/>
    <mergeCell ref="M188:R189"/>
    <mergeCell ref="M143:R144"/>
    <mergeCell ref="M23:R24"/>
    <mergeCell ref="M65:R66"/>
    <mergeCell ref="M149:R150"/>
    <mergeCell ref="I208:J208"/>
    <mergeCell ref="I209:J209"/>
    <mergeCell ref="M195:R195"/>
    <mergeCell ref="M198:R198"/>
    <mergeCell ref="I166:J166"/>
    <mergeCell ref="I167:J167"/>
    <mergeCell ref="I168:J168"/>
    <mergeCell ref="C171:K171"/>
    <mergeCell ref="O171:Q171"/>
    <mergeCell ref="C173:J173"/>
    <mergeCell ref="M173:R174"/>
    <mergeCell ref="M176:R183"/>
    <mergeCell ref="M185:R186"/>
    <mergeCell ref="I210:J210"/>
    <mergeCell ref="C191:F191"/>
    <mergeCell ref="C195:K195"/>
    <mergeCell ref="E186:J186"/>
    <mergeCell ref="E188:J188"/>
    <mergeCell ref="C198:K198"/>
    <mergeCell ref="C153:K153"/>
    <mergeCell ref="M153:R153"/>
    <mergeCell ref="C129:K129"/>
    <mergeCell ref="O129:Q129"/>
    <mergeCell ref="C131:J131"/>
    <mergeCell ref="M131:R132"/>
    <mergeCell ref="M134:R141"/>
    <mergeCell ref="C156:K156"/>
    <mergeCell ref="M156:R156"/>
    <mergeCell ref="M104:R105"/>
    <mergeCell ref="C107:F107"/>
    <mergeCell ref="I124:J124"/>
    <mergeCell ref="I125:J125"/>
    <mergeCell ref="I126:J126"/>
    <mergeCell ref="C111:K111"/>
    <mergeCell ref="M111:R111"/>
    <mergeCell ref="C114:K114"/>
    <mergeCell ref="M114:R114"/>
    <mergeCell ref="E104:J104"/>
    <mergeCell ref="E144:J144"/>
    <mergeCell ref="E146:J146"/>
    <mergeCell ref="M146:R147"/>
    <mergeCell ref="C149:F149"/>
    <mergeCell ref="E60:J60"/>
    <mergeCell ref="C89:J89"/>
    <mergeCell ref="M89:R90"/>
    <mergeCell ref="M92:R99"/>
    <mergeCell ref="M101:R102"/>
    <mergeCell ref="E102:J102"/>
    <mergeCell ref="I82:J82"/>
    <mergeCell ref="I83:J83"/>
    <mergeCell ref="I84:J84"/>
    <mergeCell ref="C87:K87"/>
    <mergeCell ref="O87:Q87"/>
    <mergeCell ref="M76:R80"/>
    <mergeCell ref="M27:R27"/>
    <mergeCell ref="C30:K30"/>
    <mergeCell ref="C72:K72"/>
    <mergeCell ref="M72:R72"/>
    <mergeCell ref="I42:J42"/>
    <mergeCell ref="C45:K45"/>
    <mergeCell ref="O45:Q45"/>
    <mergeCell ref="E62:J62"/>
    <mergeCell ref="M62:R63"/>
    <mergeCell ref="C65:F65"/>
    <mergeCell ref="C69:K69"/>
    <mergeCell ref="M69:R69"/>
    <mergeCell ref="C47:J47"/>
    <mergeCell ref="M47:R48"/>
    <mergeCell ref="M50:R57"/>
    <mergeCell ref="M59:R60"/>
    <mergeCell ref="M30:R30"/>
    <mergeCell ref="M33:R37"/>
    <mergeCell ref="I40:J40"/>
    <mergeCell ref="I41:J41"/>
    <mergeCell ref="O2:Q2"/>
    <mergeCell ref="C3:K3"/>
    <mergeCell ref="M4:R4"/>
    <mergeCell ref="C5:J5"/>
    <mergeCell ref="M5:R6"/>
    <mergeCell ref="M8:R15"/>
    <mergeCell ref="M17:R18"/>
    <mergeCell ref="E18:J18"/>
    <mergeCell ref="E20:J20"/>
    <mergeCell ref="M20:R21"/>
    <mergeCell ref="C23:F23"/>
    <mergeCell ref="C27:K27"/>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C27:K27 C30:K30 C69:K69 C72:K72 C111:K111 C114:K114 C153:K153 C156:K156 C195:K195 C198:K198" xr:uid="{00000000-0002-0000-0C00-000000000000}">
      <formula1>500</formula1>
    </dataValidation>
  </dataValidations>
  <hyperlinks>
    <hyperlink ref="O2:Q2" location="'Börja här'!A1" display="PALAA TÄSTÄ KANSISIVULLE" xr:uid="{00000000-0004-0000-0C00-000001000000}"/>
    <hyperlink ref="O45:Q45" location="'Börja här'!A1" display="PALAA TÄSTÄ KANSISIVULLE" xr:uid="{00000000-0004-0000-0C00-000003000000}"/>
    <hyperlink ref="O87:Q87" location="'Börja här'!A1" display="PALAA TÄSTÄ KANSISIVULLE" xr:uid="{00000000-0004-0000-0C00-000004000000}"/>
    <hyperlink ref="O171:Q171" location="'Börja här'!A1" display="PALAA TÄSTÄ KANSISIVULLE" xr:uid="{00000000-0004-0000-0C00-000005000000}"/>
    <hyperlink ref="O129:Q129" location="'Börja här'!A1" display="PALAA TÄSTÄ KANSISIVULLE" xr:uid="{00000000-0004-0000-0C00-000007000000}"/>
  </hyperlinks>
  <pageMargins left="0.39370078740157483" right="0.39370078740157483" top="0.78740157480314965" bottom="0.78740157480314965" header="0.39370078740157483" footer="0.31496062992125984"/>
  <pageSetup paperSize="9" fitToWidth="0" fitToHeight="0" orientation="portrait" r:id="rId1"/>
  <headerFooter>
    <oddHeader>&amp;L&amp;A&amp;C&amp;R&amp;P(&amp;N)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80225" r:id="rId4" name="Check Box 1">
              <controlPr defaultSize="0" autoFill="0" autoLine="0" autoPict="0">
                <anchor moveWithCells="1">
                  <from>
                    <xdr:col>2</xdr:col>
                    <xdr:colOff>368300</xdr:colOff>
                    <xdr:row>7</xdr:row>
                    <xdr:rowOff>184150</xdr:rowOff>
                  </from>
                  <to>
                    <xdr:col>2</xdr:col>
                    <xdr:colOff>603250</xdr:colOff>
                    <xdr:row>9</xdr:row>
                    <xdr:rowOff>6350</xdr:rowOff>
                  </to>
                </anchor>
              </controlPr>
            </control>
          </mc:Choice>
        </mc:AlternateContent>
        <mc:AlternateContent xmlns:mc="http://schemas.openxmlformats.org/markup-compatibility/2006">
          <mc:Choice Requires="x14">
            <control shapeId="180226" r:id="rId5" name="Check Box 2">
              <controlPr defaultSize="0" autoFill="0" autoLine="0" autoPict="0">
                <anchor moveWithCells="1">
                  <from>
                    <xdr:col>5</xdr:col>
                    <xdr:colOff>215900</xdr:colOff>
                    <xdr:row>7</xdr:row>
                    <xdr:rowOff>190500</xdr:rowOff>
                  </from>
                  <to>
                    <xdr:col>5</xdr:col>
                    <xdr:colOff>520700</xdr:colOff>
                    <xdr:row>9</xdr:row>
                    <xdr:rowOff>6350</xdr:rowOff>
                  </to>
                </anchor>
              </controlPr>
            </control>
          </mc:Choice>
        </mc:AlternateContent>
        <mc:AlternateContent xmlns:mc="http://schemas.openxmlformats.org/markup-compatibility/2006">
          <mc:Choice Requires="x14">
            <control shapeId="180227" r:id="rId6" name="Check Box 3">
              <controlPr defaultSize="0" autoFill="0" autoLine="0" autoPict="0">
                <anchor moveWithCells="1">
                  <from>
                    <xdr:col>2</xdr:col>
                    <xdr:colOff>368300</xdr:colOff>
                    <xdr:row>10</xdr:row>
                    <xdr:rowOff>184150</xdr:rowOff>
                  </from>
                  <to>
                    <xdr:col>2</xdr:col>
                    <xdr:colOff>603250</xdr:colOff>
                    <xdr:row>12</xdr:row>
                    <xdr:rowOff>6350</xdr:rowOff>
                  </to>
                </anchor>
              </controlPr>
            </control>
          </mc:Choice>
        </mc:AlternateContent>
        <mc:AlternateContent xmlns:mc="http://schemas.openxmlformats.org/markup-compatibility/2006">
          <mc:Choice Requires="x14">
            <control shapeId="180228" r:id="rId7" name="Check Box 4">
              <controlPr defaultSize="0" autoFill="0" autoLine="0" autoPict="0">
                <anchor moveWithCells="1">
                  <from>
                    <xdr:col>5</xdr:col>
                    <xdr:colOff>215900</xdr:colOff>
                    <xdr:row>10</xdr:row>
                    <xdr:rowOff>190500</xdr:rowOff>
                  </from>
                  <to>
                    <xdr:col>5</xdr:col>
                    <xdr:colOff>520700</xdr:colOff>
                    <xdr:row>12</xdr:row>
                    <xdr:rowOff>6350</xdr:rowOff>
                  </to>
                </anchor>
              </controlPr>
            </control>
          </mc:Choice>
        </mc:AlternateContent>
        <mc:AlternateContent xmlns:mc="http://schemas.openxmlformats.org/markup-compatibility/2006">
          <mc:Choice Requires="x14">
            <control shapeId="180229" r:id="rId8" name="Check Box 5">
              <controlPr defaultSize="0" autoFill="0" autoLine="0" autoPict="0">
                <anchor moveWithCells="1">
                  <from>
                    <xdr:col>2</xdr:col>
                    <xdr:colOff>368300</xdr:colOff>
                    <xdr:row>13</xdr:row>
                    <xdr:rowOff>184150</xdr:rowOff>
                  </from>
                  <to>
                    <xdr:col>2</xdr:col>
                    <xdr:colOff>603250</xdr:colOff>
                    <xdr:row>14</xdr:row>
                    <xdr:rowOff>209550</xdr:rowOff>
                  </to>
                </anchor>
              </controlPr>
            </control>
          </mc:Choice>
        </mc:AlternateContent>
        <mc:AlternateContent xmlns:mc="http://schemas.openxmlformats.org/markup-compatibility/2006">
          <mc:Choice Requires="x14">
            <control shapeId="180230" r:id="rId9" name="Check Box 6">
              <controlPr defaultSize="0" autoFill="0" autoLine="0" autoPict="0">
                <anchor moveWithCells="1">
                  <from>
                    <xdr:col>5</xdr:col>
                    <xdr:colOff>215900</xdr:colOff>
                    <xdr:row>13</xdr:row>
                    <xdr:rowOff>190500</xdr:rowOff>
                  </from>
                  <to>
                    <xdr:col>5</xdr:col>
                    <xdr:colOff>520700</xdr:colOff>
                    <xdr:row>14</xdr:row>
                    <xdr:rowOff>209550</xdr:rowOff>
                  </to>
                </anchor>
              </controlPr>
            </control>
          </mc:Choice>
        </mc:AlternateContent>
        <mc:AlternateContent xmlns:mc="http://schemas.openxmlformats.org/markup-compatibility/2006">
          <mc:Choice Requires="x14">
            <control shapeId="180231" r:id="rId10" name="Check Box 7">
              <controlPr defaultSize="0" autoFill="0" autoLine="0" autoPict="0">
                <anchor moveWithCells="1">
                  <from>
                    <xdr:col>5</xdr:col>
                    <xdr:colOff>12700</xdr:colOff>
                    <xdr:row>33</xdr:row>
                    <xdr:rowOff>0</xdr:rowOff>
                  </from>
                  <to>
                    <xdr:col>5</xdr:col>
                    <xdr:colOff>228600</xdr:colOff>
                    <xdr:row>34</xdr:row>
                    <xdr:rowOff>25400</xdr:rowOff>
                  </to>
                </anchor>
              </controlPr>
            </control>
          </mc:Choice>
        </mc:AlternateContent>
        <mc:AlternateContent xmlns:mc="http://schemas.openxmlformats.org/markup-compatibility/2006">
          <mc:Choice Requires="x14">
            <control shapeId="180232" r:id="rId11" name="Check Box 8">
              <controlPr defaultSize="0" autoFill="0" autoLine="0" autoPict="0">
                <anchor moveWithCells="1">
                  <from>
                    <xdr:col>5</xdr:col>
                    <xdr:colOff>12700</xdr:colOff>
                    <xdr:row>33</xdr:row>
                    <xdr:rowOff>152400</xdr:rowOff>
                  </from>
                  <to>
                    <xdr:col>5</xdr:col>
                    <xdr:colOff>228600</xdr:colOff>
                    <xdr:row>34</xdr:row>
                    <xdr:rowOff>177800</xdr:rowOff>
                  </to>
                </anchor>
              </controlPr>
            </control>
          </mc:Choice>
        </mc:AlternateContent>
        <mc:AlternateContent xmlns:mc="http://schemas.openxmlformats.org/markup-compatibility/2006">
          <mc:Choice Requires="x14">
            <control shapeId="180233" r:id="rId12" name="Check Box 9">
              <controlPr defaultSize="0" autoFill="0" autoLine="0" autoPict="0">
                <anchor moveWithCells="1">
                  <from>
                    <xdr:col>5</xdr:col>
                    <xdr:colOff>12700</xdr:colOff>
                    <xdr:row>34</xdr:row>
                    <xdr:rowOff>152400</xdr:rowOff>
                  </from>
                  <to>
                    <xdr:col>5</xdr:col>
                    <xdr:colOff>228600</xdr:colOff>
                    <xdr:row>35</xdr:row>
                    <xdr:rowOff>177800</xdr:rowOff>
                  </to>
                </anchor>
              </controlPr>
            </control>
          </mc:Choice>
        </mc:AlternateContent>
        <mc:AlternateContent xmlns:mc="http://schemas.openxmlformats.org/markup-compatibility/2006">
          <mc:Choice Requires="x14">
            <control shapeId="180234" r:id="rId13" name="Check Box 10">
              <controlPr defaultSize="0" autoFill="0" autoLine="0" autoPict="0">
                <anchor moveWithCells="1">
                  <from>
                    <xdr:col>5</xdr:col>
                    <xdr:colOff>12700</xdr:colOff>
                    <xdr:row>35</xdr:row>
                    <xdr:rowOff>152400</xdr:rowOff>
                  </from>
                  <to>
                    <xdr:col>5</xdr:col>
                    <xdr:colOff>228600</xdr:colOff>
                    <xdr:row>36</xdr:row>
                    <xdr:rowOff>177800</xdr:rowOff>
                  </to>
                </anchor>
              </controlPr>
            </control>
          </mc:Choice>
        </mc:AlternateContent>
        <mc:AlternateContent xmlns:mc="http://schemas.openxmlformats.org/markup-compatibility/2006">
          <mc:Choice Requires="x14">
            <control shapeId="180235" r:id="rId14" name="Check Box 11">
              <controlPr defaultSize="0" autoFill="0" autoLine="0" autoPict="0">
                <anchor moveWithCells="1">
                  <from>
                    <xdr:col>5</xdr:col>
                    <xdr:colOff>12700</xdr:colOff>
                    <xdr:row>36</xdr:row>
                    <xdr:rowOff>152400</xdr:rowOff>
                  </from>
                  <to>
                    <xdr:col>5</xdr:col>
                    <xdr:colOff>228600</xdr:colOff>
                    <xdr:row>37</xdr:row>
                    <xdr:rowOff>177800</xdr:rowOff>
                  </to>
                </anchor>
              </controlPr>
            </control>
          </mc:Choice>
        </mc:AlternateContent>
        <mc:AlternateContent xmlns:mc="http://schemas.openxmlformats.org/markup-compatibility/2006">
          <mc:Choice Requires="x14">
            <control shapeId="180236" r:id="rId15" name="Check Box 12">
              <controlPr defaultSize="0" autoFill="0" autoLine="0" autoPict="0">
                <anchor moveWithCells="1">
                  <from>
                    <xdr:col>5</xdr:col>
                    <xdr:colOff>12700</xdr:colOff>
                    <xdr:row>37</xdr:row>
                    <xdr:rowOff>152400</xdr:rowOff>
                  </from>
                  <to>
                    <xdr:col>5</xdr:col>
                    <xdr:colOff>228600</xdr:colOff>
                    <xdr:row>38</xdr:row>
                    <xdr:rowOff>177800</xdr:rowOff>
                  </to>
                </anchor>
              </controlPr>
            </control>
          </mc:Choice>
        </mc:AlternateContent>
        <mc:AlternateContent xmlns:mc="http://schemas.openxmlformats.org/markup-compatibility/2006">
          <mc:Choice Requires="x14">
            <control shapeId="180237" r:id="rId16" name="Check Box 13">
              <controlPr defaultSize="0" autoFill="0" autoLine="0" autoPict="0">
                <anchor moveWithCells="1">
                  <from>
                    <xdr:col>5</xdr:col>
                    <xdr:colOff>12700</xdr:colOff>
                    <xdr:row>38</xdr:row>
                    <xdr:rowOff>152400</xdr:rowOff>
                  </from>
                  <to>
                    <xdr:col>5</xdr:col>
                    <xdr:colOff>228600</xdr:colOff>
                    <xdr:row>39</xdr:row>
                    <xdr:rowOff>177800</xdr:rowOff>
                  </to>
                </anchor>
              </controlPr>
            </control>
          </mc:Choice>
        </mc:AlternateContent>
        <mc:AlternateContent xmlns:mc="http://schemas.openxmlformats.org/markup-compatibility/2006">
          <mc:Choice Requires="x14">
            <control shapeId="180238" r:id="rId17" name="Check Box 14">
              <controlPr defaultSize="0" autoFill="0" autoLine="0" autoPict="0">
                <anchor moveWithCells="1">
                  <from>
                    <xdr:col>5</xdr:col>
                    <xdr:colOff>12700</xdr:colOff>
                    <xdr:row>39</xdr:row>
                    <xdr:rowOff>152400</xdr:rowOff>
                  </from>
                  <to>
                    <xdr:col>5</xdr:col>
                    <xdr:colOff>228600</xdr:colOff>
                    <xdr:row>40</xdr:row>
                    <xdr:rowOff>177800</xdr:rowOff>
                  </to>
                </anchor>
              </controlPr>
            </control>
          </mc:Choice>
        </mc:AlternateContent>
        <mc:AlternateContent xmlns:mc="http://schemas.openxmlformats.org/markup-compatibility/2006">
          <mc:Choice Requires="x14">
            <control shapeId="180239" r:id="rId18" name="Check Box 15">
              <controlPr defaultSize="0" autoFill="0" autoLine="0" autoPict="0">
                <anchor moveWithCells="1">
                  <from>
                    <xdr:col>5</xdr:col>
                    <xdr:colOff>12700</xdr:colOff>
                    <xdr:row>40</xdr:row>
                    <xdr:rowOff>152400</xdr:rowOff>
                  </from>
                  <to>
                    <xdr:col>5</xdr:col>
                    <xdr:colOff>228600</xdr:colOff>
                    <xdr:row>41</xdr:row>
                    <xdr:rowOff>177800</xdr:rowOff>
                  </to>
                </anchor>
              </controlPr>
            </control>
          </mc:Choice>
        </mc:AlternateContent>
        <mc:AlternateContent xmlns:mc="http://schemas.openxmlformats.org/markup-compatibility/2006">
          <mc:Choice Requires="x14">
            <control shapeId="180242" r:id="rId19" name="Check Box 18">
              <controlPr defaultSize="0" autoFill="0" autoLine="0" autoPict="0">
                <anchor moveWithCells="1">
                  <from>
                    <xdr:col>2</xdr:col>
                    <xdr:colOff>368300</xdr:colOff>
                    <xdr:row>49</xdr:row>
                    <xdr:rowOff>184150</xdr:rowOff>
                  </from>
                  <to>
                    <xdr:col>2</xdr:col>
                    <xdr:colOff>603250</xdr:colOff>
                    <xdr:row>51</xdr:row>
                    <xdr:rowOff>6350</xdr:rowOff>
                  </to>
                </anchor>
              </controlPr>
            </control>
          </mc:Choice>
        </mc:AlternateContent>
        <mc:AlternateContent xmlns:mc="http://schemas.openxmlformats.org/markup-compatibility/2006">
          <mc:Choice Requires="x14">
            <control shapeId="180243" r:id="rId20" name="Check Box 19">
              <controlPr defaultSize="0" autoFill="0" autoLine="0" autoPict="0">
                <anchor moveWithCells="1">
                  <from>
                    <xdr:col>5</xdr:col>
                    <xdr:colOff>222250</xdr:colOff>
                    <xdr:row>49</xdr:row>
                    <xdr:rowOff>190500</xdr:rowOff>
                  </from>
                  <to>
                    <xdr:col>6</xdr:col>
                    <xdr:colOff>234950</xdr:colOff>
                    <xdr:row>50</xdr:row>
                    <xdr:rowOff>177800</xdr:rowOff>
                  </to>
                </anchor>
              </controlPr>
            </control>
          </mc:Choice>
        </mc:AlternateContent>
        <mc:AlternateContent xmlns:mc="http://schemas.openxmlformats.org/markup-compatibility/2006">
          <mc:Choice Requires="x14">
            <control shapeId="180244" r:id="rId21" name="Check Box 20">
              <controlPr defaultSize="0" autoFill="0" autoLine="0" autoPict="0">
                <anchor moveWithCells="1">
                  <from>
                    <xdr:col>2</xdr:col>
                    <xdr:colOff>368300</xdr:colOff>
                    <xdr:row>52</xdr:row>
                    <xdr:rowOff>184150</xdr:rowOff>
                  </from>
                  <to>
                    <xdr:col>2</xdr:col>
                    <xdr:colOff>603250</xdr:colOff>
                    <xdr:row>54</xdr:row>
                    <xdr:rowOff>6350</xdr:rowOff>
                  </to>
                </anchor>
              </controlPr>
            </control>
          </mc:Choice>
        </mc:AlternateContent>
        <mc:AlternateContent xmlns:mc="http://schemas.openxmlformats.org/markup-compatibility/2006">
          <mc:Choice Requires="x14">
            <control shapeId="180245" r:id="rId22" name="Check Box 21">
              <controlPr defaultSize="0" autoFill="0" autoLine="0" autoPict="0">
                <anchor moveWithCells="1">
                  <from>
                    <xdr:col>5</xdr:col>
                    <xdr:colOff>215900</xdr:colOff>
                    <xdr:row>52</xdr:row>
                    <xdr:rowOff>190500</xdr:rowOff>
                  </from>
                  <to>
                    <xdr:col>5</xdr:col>
                    <xdr:colOff>520700</xdr:colOff>
                    <xdr:row>54</xdr:row>
                    <xdr:rowOff>6350</xdr:rowOff>
                  </to>
                </anchor>
              </controlPr>
            </control>
          </mc:Choice>
        </mc:AlternateContent>
        <mc:AlternateContent xmlns:mc="http://schemas.openxmlformats.org/markup-compatibility/2006">
          <mc:Choice Requires="x14">
            <control shapeId="180246" r:id="rId23" name="Check Box 22">
              <controlPr defaultSize="0" autoFill="0" autoLine="0" autoPict="0">
                <anchor moveWithCells="1">
                  <from>
                    <xdr:col>2</xdr:col>
                    <xdr:colOff>368300</xdr:colOff>
                    <xdr:row>55</xdr:row>
                    <xdr:rowOff>184150</xdr:rowOff>
                  </from>
                  <to>
                    <xdr:col>2</xdr:col>
                    <xdr:colOff>603250</xdr:colOff>
                    <xdr:row>56</xdr:row>
                    <xdr:rowOff>209550</xdr:rowOff>
                  </to>
                </anchor>
              </controlPr>
            </control>
          </mc:Choice>
        </mc:AlternateContent>
        <mc:AlternateContent xmlns:mc="http://schemas.openxmlformats.org/markup-compatibility/2006">
          <mc:Choice Requires="x14">
            <control shapeId="180247" r:id="rId24" name="Check Box 23">
              <controlPr defaultSize="0" autoFill="0" autoLine="0" autoPict="0">
                <anchor moveWithCells="1">
                  <from>
                    <xdr:col>5</xdr:col>
                    <xdr:colOff>215900</xdr:colOff>
                    <xdr:row>55</xdr:row>
                    <xdr:rowOff>190500</xdr:rowOff>
                  </from>
                  <to>
                    <xdr:col>5</xdr:col>
                    <xdr:colOff>520700</xdr:colOff>
                    <xdr:row>56</xdr:row>
                    <xdr:rowOff>209550</xdr:rowOff>
                  </to>
                </anchor>
              </controlPr>
            </control>
          </mc:Choice>
        </mc:AlternateContent>
        <mc:AlternateContent xmlns:mc="http://schemas.openxmlformats.org/markup-compatibility/2006">
          <mc:Choice Requires="x14">
            <control shapeId="180248" r:id="rId25" name="Check Box 24">
              <controlPr defaultSize="0" autoFill="0" autoLine="0" autoPict="0">
                <anchor moveWithCells="1">
                  <from>
                    <xdr:col>5</xdr:col>
                    <xdr:colOff>12700</xdr:colOff>
                    <xdr:row>74</xdr:row>
                    <xdr:rowOff>152400</xdr:rowOff>
                  </from>
                  <to>
                    <xdr:col>5</xdr:col>
                    <xdr:colOff>228600</xdr:colOff>
                    <xdr:row>76</xdr:row>
                    <xdr:rowOff>12700</xdr:rowOff>
                  </to>
                </anchor>
              </controlPr>
            </control>
          </mc:Choice>
        </mc:AlternateContent>
        <mc:AlternateContent xmlns:mc="http://schemas.openxmlformats.org/markup-compatibility/2006">
          <mc:Choice Requires="x14">
            <control shapeId="180249" r:id="rId26" name="Check Box 25">
              <controlPr defaultSize="0" autoFill="0" autoLine="0" autoPict="0">
                <anchor moveWithCells="1">
                  <from>
                    <xdr:col>5</xdr:col>
                    <xdr:colOff>12700</xdr:colOff>
                    <xdr:row>75</xdr:row>
                    <xdr:rowOff>152400</xdr:rowOff>
                  </from>
                  <to>
                    <xdr:col>5</xdr:col>
                    <xdr:colOff>228600</xdr:colOff>
                    <xdr:row>76</xdr:row>
                    <xdr:rowOff>177800</xdr:rowOff>
                  </to>
                </anchor>
              </controlPr>
            </control>
          </mc:Choice>
        </mc:AlternateContent>
        <mc:AlternateContent xmlns:mc="http://schemas.openxmlformats.org/markup-compatibility/2006">
          <mc:Choice Requires="x14">
            <control shapeId="180250" r:id="rId27" name="Check Box 26">
              <controlPr defaultSize="0" autoFill="0" autoLine="0" autoPict="0">
                <anchor moveWithCells="1">
                  <from>
                    <xdr:col>5</xdr:col>
                    <xdr:colOff>12700</xdr:colOff>
                    <xdr:row>76</xdr:row>
                    <xdr:rowOff>152400</xdr:rowOff>
                  </from>
                  <to>
                    <xdr:col>5</xdr:col>
                    <xdr:colOff>228600</xdr:colOff>
                    <xdr:row>77</xdr:row>
                    <xdr:rowOff>177800</xdr:rowOff>
                  </to>
                </anchor>
              </controlPr>
            </control>
          </mc:Choice>
        </mc:AlternateContent>
        <mc:AlternateContent xmlns:mc="http://schemas.openxmlformats.org/markup-compatibility/2006">
          <mc:Choice Requires="x14">
            <control shapeId="180251" r:id="rId28" name="Check Box 27">
              <controlPr defaultSize="0" autoFill="0" autoLine="0" autoPict="0">
                <anchor moveWithCells="1">
                  <from>
                    <xdr:col>5</xdr:col>
                    <xdr:colOff>12700</xdr:colOff>
                    <xdr:row>77</xdr:row>
                    <xdr:rowOff>152400</xdr:rowOff>
                  </from>
                  <to>
                    <xdr:col>5</xdr:col>
                    <xdr:colOff>228600</xdr:colOff>
                    <xdr:row>78</xdr:row>
                    <xdr:rowOff>177800</xdr:rowOff>
                  </to>
                </anchor>
              </controlPr>
            </control>
          </mc:Choice>
        </mc:AlternateContent>
        <mc:AlternateContent xmlns:mc="http://schemas.openxmlformats.org/markup-compatibility/2006">
          <mc:Choice Requires="x14">
            <control shapeId="180252" r:id="rId29" name="Check Box 28">
              <controlPr defaultSize="0" autoFill="0" autoLine="0" autoPict="0">
                <anchor moveWithCells="1">
                  <from>
                    <xdr:col>5</xdr:col>
                    <xdr:colOff>12700</xdr:colOff>
                    <xdr:row>78</xdr:row>
                    <xdr:rowOff>152400</xdr:rowOff>
                  </from>
                  <to>
                    <xdr:col>5</xdr:col>
                    <xdr:colOff>228600</xdr:colOff>
                    <xdr:row>79</xdr:row>
                    <xdr:rowOff>177800</xdr:rowOff>
                  </to>
                </anchor>
              </controlPr>
            </control>
          </mc:Choice>
        </mc:AlternateContent>
        <mc:AlternateContent xmlns:mc="http://schemas.openxmlformats.org/markup-compatibility/2006">
          <mc:Choice Requires="x14">
            <control shapeId="180253" r:id="rId30" name="Check Box 29">
              <controlPr defaultSize="0" autoFill="0" autoLine="0" autoPict="0">
                <anchor moveWithCells="1">
                  <from>
                    <xdr:col>5</xdr:col>
                    <xdr:colOff>12700</xdr:colOff>
                    <xdr:row>79</xdr:row>
                    <xdr:rowOff>152400</xdr:rowOff>
                  </from>
                  <to>
                    <xdr:col>5</xdr:col>
                    <xdr:colOff>228600</xdr:colOff>
                    <xdr:row>80</xdr:row>
                    <xdr:rowOff>177800</xdr:rowOff>
                  </to>
                </anchor>
              </controlPr>
            </control>
          </mc:Choice>
        </mc:AlternateContent>
        <mc:AlternateContent xmlns:mc="http://schemas.openxmlformats.org/markup-compatibility/2006">
          <mc:Choice Requires="x14">
            <control shapeId="180254" r:id="rId31" name="Check Box 30">
              <controlPr defaultSize="0" autoFill="0" autoLine="0" autoPict="0">
                <anchor moveWithCells="1">
                  <from>
                    <xdr:col>5</xdr:col>
                    <xdr:colOff>12700</xdr:colOff>
                    <xdr:row>80</xdr:row>
                    <xdr:rowOff>152400</xdr:rowOff>
                  </from>
                  <to>
                    <xdr:col>5</xdr:col>
                    <xdr:colOff>228600</xdr:colOff>
                    <xdr:row>81</xdr:row>
                    <xdr:rowOff>177800</xdr:rowOff>
                  </to>
                </anchor>
              </controlPr>
            </control>
          </mc:Choice>
        </mc:AlternateContent>
        <mc:AlternateContent xmlns:mc="http://schemas.openxmlformats.org/markup-compatibility/2006">
          <mc:Choice Requires="x14">
            <control shapeId="180255" r:id="rId32" name="Check Box 31">
              <controlPr defaultSize="0" autoFill="0" autoLine="0" autoPict="0">
                <anchor moveWithCells="1">
                  <from>
                    <xdr:col>5</xdr:col>
                    <xdr:colOff>12700</xdr:colOff>
                    <xdr:row>81</xdr:row>
                    <xdr:rowOff>152400</xdr:rowOff>
                  </from>
                  <to>
                    <xdr:col>5</xdr:col>
                    <xdr:colOff>228600</xdr:colOff>
                    <xdr:row>82</xdr:row>
                    <xdr:rowOff>177800</xdr:rowOff>
                  </to>
                </anchor>
              </controlPr>
            </control>
          </mc:Choice>
        </mc:AlternateContent>
        <mc:AlternateContent xmlns:mc="http://schemas.openxmlformats.org/markup-compatibility/2006">
          <mc:Choice Requires="x14">
            <control shapeId="180256" r:id="rId33" name="Check Box 32">
              <controlPr defaultSize="0" autoFill="0" autoLine="0" autoPict="0">
                <anchor moveWithCells="1">
                  <from>
                    <xdr:col>5</xdr:col>
                    <xdr:colOff>12700</xdr:colOff>
                    <xdr:row>82</xdr:row>
                    <xdr:rowOff>152400</xdr:rowOff>
                  </from>
                  <to>
                    <xdr:col>5</xdr:col>
                    <xdr:colOff>228600</xdr:colOff>
                    <xdr:row>83</xdr:row>
                    <xdr:rowOff>177800</xdr:rowOff>
                  </to>
                </anchor>
              </controlPr>
            </control>
          </mc:Choice>
        </mc:AlternateContent>
        <mc:AlternateContent xmlns:mc="http://schemas.openxmlformats.org/markup-compatibility/2006">
          <mc:Choice Requires="x14">
            <control shapeId="180259" r:id="rId34" name="Check Box 35">
              <controlPr defaultSize="0" autoFill="0" autoLine="0" autoPict="0">
                <anchor moveWithCells="1">
                  <from>
                    <xdr:col>2</xdr:col>
                    <xdr:colOff>368300</xdr:colOff>
                    <xdr:row>91</xdr:row>
                    <xdr:rowOff>184150</xdr:rowOff>
                  </from>
                  <to>
                    <xdr:col>2</xdr:col>
                    <xdr:colOff>603250</xdr:colOff>
                    <xdr:row>93</xdr:row>
                    <xdr:rowOff>6350</xdr:rowOff>
                  </to>
                </anchor>
              </controlPr>
            </control>
          </mc:Choice>
        </mc:AlternateContent>
        <mc:AlternateContent xmlns:mc="http://schemas.openxmlformats.org/markup-compatibility/2006">
          <mc:Choice Requires="x14">
            <control shapeId="180260" r:id="rId35" name="Check Box 36">
              <controlPr defaultSize="0" autoFill="0" autoLine="0" autoPict="0">
                <anchor moveWithCells="1">
                  <from>
                    <xdr:col>5</xdr:col>
                    <xdr:colOff>215900</xdr:colOff>
                    <xdr:row>91</xdr:row>
                    <xdr:rowOff>190500</xdr:rowOff>
                  </from>
                  <to>
                    <xdr:col>5</xdr:col>
                    <xdr:colOff>520700</xdr:colOff>
                    <xdr:row>93</xdr:row>
                    <xdr:rowOff>6350</xdr:rowOff>
                  </to>
                </anchor>
              </controlPr>
            </control>
          </mc:Choice>
        </mc:AlternateContent>
        <mc:AlternateContent xmlns:mc="http://schemas.openxmlformats.org/markup-compatibility/2006">
          <mc:Choice Requires="x14">
            <control shapeId="180261" r:id="rId36" name="Check Box 37">
              <controlPr defaultSize="0" autoFill="0" autoLine="0" autoPict="0">
                <anchor moveWithCells="1">
                  <from>
                    <xdr:col>2</xdr:col>
                    <xdr:colOff>368300</xdr:colOff>
                    <xdr:row>94</xdr:row>
                    <xdr:rowOff>184150</xdr:rowOff>
                  </from>
                  <to>
                    <xdr:col>2</xdr:col>
                    <xdr:colOff>603250</xdr:colOff>
                    <xdr:row>96</xdr:row>
                    <xdr:rowOff>6350</xdr:rowOff>
                  </to>
                </anchor>
              </controlPr>
            </control>
          </mc:Choice>
        </mc:AlternateContent>
        <mc:AlternateContent xmlns:mc="http://schemas.openxmlformats.org/markup-compatibility/2006">
          <mc:Choice Requires="x14">
            <control shapeId="180262" r:id="rId37" name="Check Box 38">
              <controlPr defaultSize="0" autoFill="0" autoLine="0" autoPict="0">
                <anchor moveWithCells="1">
                  <from>
                    <xdr:col>5</xdr:col>
                    <xdr:colOff>215900</xdr:colOff>
                    <xdr:row>94</xdr:row>
                    <xdr:rowOff>190500</xdr:rowOff>
                  </from>
                  <to>
                    <xdr:col>5</xdr:col>
                    <xdr:colOff>520700</xdr:colOff>
                    <xdr:row>96</xdr:row>
                    <xdr:rowOff>6350</xdr:rowOff>
                  </to>
                </anchor>
              </controlPr>
            </control>
          </mc:Choice>
        </mc:AlternateContent>
        <mc:AlternateContent xmlns:mc="http://schemas.openxmlformats.org/markup-compatibility/2006">
          <mc:Choice Requires="x14">
            <control shapeId="180263" r:id="rId38" name="Check Box 39">
              <controlPr defaultSize="0" autoFill="0" autoLine="0" autoPict="0">
                <anchor moveWithCells="1">
                  <from>
                    <xdr:col>2</xdr:col>
                    <xdr:colOff>368300</xdr:colOff>
                    <xdr:row>97</xdr:row>
                    <xdr:rowOff>184150</xdr:rowOff>
                  </from>
                  <to>
                    <xdr:col>2</xdr:col>
                    <xdr:colOff>603250</xdr:colOff>
                    <xdr:row>98</xdr:row>
                    <xdr:rowOff>209550</xdr:rowOff>
                  </to>
                </anchor>
              </controlPr>
            </control>
          </mc:Choice>
        </mc:AlternateContent>
        <mc:AlternateContent xmlns:mc="http://schemas.openxmlformats.org/markup-compatibility/2006">
          <mc:Choice Requires="x14">
            <control shapeId="180264" r:id="rId39" name="Check Box 40">
              <controlPr defaultSize="0" autoFill="0" autoLine="0" autoPict="0">
                <anchor moveWithCells="1">
                  <from>
                    <xdr:col>5</xdr:col>
                    <xdr:colOff>215900</xdr:colOff>
                    <xdr:row>97</xdr:row>
                    <xdr:rowOff>190500</xdr:rowOff>
                  </from>
                  <to>
                    <xdr:col>5</xdr:col>
                    <xdr:colOff>520700</xdr:colOff>
                    <xdr:row>98</xdr:row>
                    <xdr:rowOff>209550</xdr:rowOff>
                  </to>
                </anchor>
              </controlPr>
            </control>
          </mc:Choice>
        </mc:AlternateContent>
        <mc:AlternateContent xmlns:mc="http://schemas.openxmlformats.org/markup-compatibility/2006">
          <mc:Choice Requires="x14">
            <control shapeId="180265" r:id="rId40" name="Check Box 41">
              <controlPr defaultSize="0" autoFill="0" autoLine="0" autoPict="0">
                <anchor moveWithCells="1">
                  <from>
                    <xdr:col>5</xdr:col>
                    <xdr:colOff>12700</xdr:colOff>
                    <xdr:row>116</xdr:row>
                    <xdr:rowOff>152400</xdr:rowOff>
                  </from>
                  <to>
                    <xdr:col>5</xdr:col>
                    <xdr:colOff>228600</xdr:colOff>
                    <xdr:row>117</xdr:row>
                    <xdr:rowOff>196850</xdr:rowOff>
                  </to>
                </anchor>
              </controlPr>
            </control>
          </mc:Choice>
        </mc:AlternateContent>
        <mc:AlternateContent xmlns:mc="http://schemas.openxmlformats.org/markup-compatibility/2006">
          <mc:Choice Requires="x14">
            <control shapeId="180266" r:id="rId41" name="Check Box 42">
              <controlPr defaultSize="0" autoFill="0" autoLine="0" autoPict="0">
                <anchor moveWithCells="1">
                  <from>
                    <xdr:col>5</xdr:col>
                    <xdr:colOff>12700</xdr:colOff>
                    <xdr:row>117</xdr:row>
                    <xdr:rowOff>152400</xdr:rowOff>
                  </from>
                  <to>
                    <xdr:col>5</xdr:col>
                    <xdr:colOff>228600</xdr:colOff>
                    <xdr:row>118</xdr:row>
                    <xdr:rowOff>177800</xdr:rowOff>
                  </to>
                </anchor>
              </controlPr>
            </control>
          </mc:Choice>
        </mc:AlternateContent>
        <mc:AlternateContent xmlns:mc="http://schemas.openxmlformats.org/markup-compatibility/2006">
          <mc:Choice Requires="x14">
            <control shapeId="180267" r:id="rId42" name="Check Box 43">
              <controlPr defaultSize="0" autoFill="0" autoLine="0" autoPict="0">
                <anchor moveWithCells="1">
                  <from>
                    <xdr:col>5</xdr:col>
                    <xdr:colOff>12700</xdr:colOff>
                    <xdr:row>118</xdr:row>
                    <xdr:rowOff>152400</xdr:rowOff>
                  </from>
                  <to>
                    <xdr:col>5</xdr:col>
                    <xdr:colOff>228600</xdr:colOff>
                    <xdr:row>119</xdr:row>
                    <xdr:rowOff>177800</xdr:rowOff>
                  </to>
                </anchor>
              </controlPr>
            </control>
          </mc:Choice>
        </mc:AlternateContent>
        <mc:AlternateContent xmlns:mc="http://schemas.openxmlformats.org/markup-compatibility/2006">
          <mc:Choice Requires="x14">
            <control shapeId="180268" r:id="rId43" name="Check Box 44">
              <controlPr defaultSize="0" autoFill="0" autoLine="0" autoPict="0">
                <anchor moveWithCells="1">
                  <from>
                    <xdr:col>5</xdr:col>
                    <xdr:colOff>12700</xdr:colOff>
                    <xdr:row>119</xdr:row>
                    <xdr:rowOff>152400</xdr:rowOff>
                  </from>
                  <to>
                    <xdr:col>5</xdr:col>
                    <xdr:colOff>228600</xdr:colOff>
                    <xdr:row>120</xdr:row>
                    <xdr:rowOff>177800</xdr:rowOff>
                  </to>
                </anchor>
              </controlPr>
            </control>
          </mc:Choice>
        </mc:AlternateContent>
        <mc:AlternateContent xmlns:mc="http://schemas.openxmlformats.org/markup-compatibility/2006">
          <mc:Choice Requires="x14">
            <control shapeId="180269" r:id="rId44" name="Check Box 45">
              <controlPr defaultSize="0" autoFill="0" autoLine="0" autoPict="0">
                <anchor moveWithCells="1">
                  <from>
                    <xdr:col>5</xdr:col>
                    <xdr:colOff>12700</xdr:colOff>
                    <xdr:row>120</xdr:row>
                    <xdr:rowOff>152400</xdr:rowOff>
                  </from>
                  <to>
                    <xdr:col>5</xdr:col>
                    <xdr:colOff>228600</xdr:colOff>
                    <xdr:row>121</xdr:row>
                    <xdr:rowOff>177800</xdr:rowOff>
                  </to>
                </anchor>
              </controlPr>
            </control>
          </mc:Choice>
        </mc:AlternateContent>
        <mc:AlternateContent xmlns:mc="http://schemas.openxmlformats.org/markup-compatibility/2006">
          <mc:Choice Requires="x14">
            <control shapeId="180270" r:id="rId45" name="Check Box 46">
              <controlPr defaultSize="0" autoFill="0" autoLine="0" autoPict="0">
                <anchor moveWithCells="1">
                  <from>
                    <xdr:col>5</xdr:col>
                    <xdr:colOff>12700</xdr:colOff>
                    <xdr:row>121</xdr:row>
                    <xdr:rowOff>152400</xdr:rowOff>
                  </from>
                  <to>
                    <xdr:col>5</xdr:col>
                    <xdr:colOff>228600</xdr:colOff>
                    <xdr:row>122</xdr:row>
                    <xdr:rowOff>177800</xdr:rowOff>
                  </to>
                </anchor>
              </controlPr>
            </control>
          </mc:Choice>
        </mc:AlternateContent>
        <mc:AlternateContent xmlns:mc="http://schemas.openxmlformats.org/markup-compatibility/2006">
          <mc:Choice Requires="x14">
            <control shapeId="180271" r:id="rId46" name="Check Box 47">
              <controlPr defaultSize="0" autoFill="0" autoLine="0" autoPict="0">
                <anchor moveWithCells="1">
                  <from>
                    <xdr:col>5</xdr:col>
                    <xdr:colOff>12700</xdr:colOff>
                    <xdr:row>122</xdr:row>
                    <xdr:rowOff>152400</xdr:rowOff>
                  </from>
                  <to>
                    <xdr:col>5</xdr:col>
                    <xdr:colOff>228600</xdr:colOff>
                    <xdr:row>123</xdr:row>
                    <xdr:rowOff>177800</xdr:rowOff>
                  </to>
                </anchor>
              </controlPr>
            </control>
          </mc:Choice>
        </mc:AlternateContent>
        <mc:AlternateContent xmlns:mc="http://schemas.openxmlformats.org/markup-compatibility/2006">
          <mc:Choice Requires="x14">
            <control shapeId="180272" r:id="rId47" name="Check Box 48">
              <controlPr defaultSize="0" autoFill="0" autoLine="0" autoPict="0">
                <anchor moveWithCells="1">
                  <from>
                    <xdr:col>5</xdr:col>
                    <xdr:colOff>12700</xdr:colOff>
                    <xdr:row>123</xdr:row>
                    <xdr:rowOff>152400</xdr:rowOff>
                  </from>
                  <to>
                    <xdr:col>5</xdr:col>
                    <xdr:colOff>228600</xdr:colOff>
                    <xdr:row>124</xdr:row>
                    <xdr:rowOff>177800</xdr:rowOff>
                  </to>
                </anchor>
              </controlPr>
            </control>
          </mc:Choice>
        </mc:AlternateContent>
        <mc:AlternateContent xmlns:mc="http://schemas.openxmlformats.org/markup-compatibility/2006">
          <mc:Choice Requires="x14">
            <control shapeId="180273" r:id="rId48" name="Check Box 49">
              <controlPr defaultSize="0" autoFill="0" autoLine="0" autoPict="0">
                <anchor moveWithCells="1">
                  <from>
                    <xdr:col>5</xdr:col>
                    <xdr:colOff>12700</xdr:colOff>
                    <xdr:row>124</xdr:row>
                    <xdr:rowOff>152400</xdr:rowOff>
                  </from>
                  <to>
                    <xdr:col>5</xdr:col>
                    <xdr:colOff>228600</xdr:colOff>
                    <xdr:row>125</xdr:row>
                    <xdr:rowOff>177800</xdr:rowOff>
                  </to>
                </anchor>
              </controlPr>
            </control>
          </mc:Choice>
        </mc:AlternateContent>
        <mc:AlternateContent xmlns:mc="http://schemas.openxmlformats.org/markup-compatibility/2006">
          <mc:Choice Requires="x14">
            <control shapeId="180276" r:id="rId49" name="Check Box 52">
              <controlPr defaultSize="0" autoFill="0" autoLine="0" autoPict="0">
                <anchor moveWithCells="1">
                  <from>
                    <xdr:col>2</xdr:col>
                    <xdr:colOff>368300</xdr:colOff>
                    <xdr:row>133</xdr:row>
                    <xdr:rowOff>184150</xdr:rowOff>
                  </from>
                  <to>
                    <xdr:col>2</xdr:col>
                    <xdr:colOff>603250</xdr:colOff>
                    <xdr:row>135</xdr:row>
                    <xdr:rowOff>6350</xdr:rowOff>
                  </to>
                </anchor>
              </controlPr>
            </control>
          </mc:Choice>
        </mc:AlternateContent>
        <mc:AlternateContent xmlns:mc="http://schemas.openxmlformats.org/markup-compatibility/2006">
          <mc:Choice Requires="x14">
            <control shapeId="180277" r:id="rId50" name="Check Box 53">
              <controlPr defaultSize="0" autoFill="0" autoLine="0" autoPict="0">
                <anchor moveWithCells="1">
                  <from>
                    <xdr:col>5</xdr:col>
                    <xdr:colOff>215900</xdr:colOff>
                    <xdr:row>133</xdr:row>
                    <xdr:rowOff>190500</xdr:rowOff>
                  </from>
                  <to>
                    <xdr:col>5</xdr:col>
                    <xdr:colOff>520700</xdr:colOff>
                    <xdr:row>135</xdr:row>
                    <xdr:rowOff>6350</xdr:rowOff>
                  </to>
                </anchor>
              </controlPr>
            </control>
          </mc:Choice>
        </mc:AlternateContent>
        <mc:AlternateContent xmlns:mc="http://schemas.openxmlformats.org/markup-compatibility/2006">
          <mc:Choice Requires="x14">
            <control shapeId="180278" r:id="rId51" name="Check Box 54">
              <controlPr defaultSize="0" autoFill="0" autoLine="0" autoPict="0">
                <anchor moveWithCells="1">
                  <from>
                    <xdr:col>2</xdr:col>
                    <xdr:colOff>368300</xdr:colOff>
                    <xdr:row>136</xdr:row>
                    <xdr:rowOff>184150</xdr:rowOff>
                  </from>
                  <to>
                    <xdr:col>2</xdr:col>
                    <xdr:colOff>603250</xdr:colOff>
                    <xdr:row>138</xdr:row>
                    <xdr:rowOff>6350</xdr:rowOff>
                  </to>
                </anchor>
              </controlPr>
            </control>
          </mc:Choice>
        </mc:AlternateContent>
        <mc:AlternateContent xmlns:mc="http://schemas.openxmlformats.org/markup-compatibility/2006">
          <mc:Choice Requires="x14">
            <control shapeId="180279" r:id="rId52" name="Check Box 55">
              <controlPr defaultSize="0" autoFill="0" autoLine="0" autoPict="0">
                <anchor moveWithCells="1">
                  <from>
                    <xdr:col>5</xdr:col>
                    <xdr:colOff>215900</xdr:colOff>
                    <xdr:row>136</xdr:row>
                    <xdr:rowOff>190500</xdr:rowOff>
                  </from>
                  <to>
                    <xdr:col>5</xdr:col>
                    <xdr:colOff>520700</xdr:colOff>
                    <xdr:row>138</xdr:row>
                    <xdr:rowOff>6350</xdr:rowOff>
                  </to>
                </anchor>
              </controlPr>
            </control>
          </mc:Choice>
        </mc:AlternateContent>
        <mc:AlternateContent xmlns:mc="http://schemas.openxmlformats.org/markup-compatibility/2006">
          <mc:Choice Requires="x14">
            <control shapeId="180280" r:id="rId53" name="Check Box 56">
              <controlPr defaultSize="0" autoFill="0" autoLine="0" autoPict="0">
                <anchor moveWithCells="1">
                  <from>
                    <xdr:col>2</xdr:col>
                    <xdr:colOff>368300</xdr:colOff>
                    <xdr:row>139</xdr:row>
                    <xdr:rowOff>184150</xdr:rowOff>
                  </from>
                  <to>
                    <xdr:col>2</xdr:col>
                    <xdr:colOff>603250</xdr:colOff>
                    <xdr:row>140</xdr:row>
                    <xdr:rowOff>209550</xdr:rowOff>
                  </to>
                </anchor>
              </controlPr>
            </control>
          </mc:Choice>
        </mc:AlternateContent>
        <mc:AlternateContent xmlns:mc="http://schemas.openxmlformats.org/markup-compatibility/2006">
          <mc:Choice Requires="x14">
            <control shapeId="180281" r:id="rId54" name="Check Box 57">
              <controlPr defaultSize="0" autoFill="0" autoLine="0" autoPict="0">
                <anchor moveWithCells="1">
                  <from>
                    <xdr:col>5</xdr:col>
                    <xdr:colOff>215900</xdr:colOff>
                    <xdr:row>139</xdr:row>
                    <xdr:rowOff>190500</xdr:rowOff>
                  </from>
                  <to>
                    <xdr:col>5</xdr:col>
                    <xdr:colOff>520700</xdr:colOff>
                    <xdr:row>140</xdr:row>
                    <xdr:rowOff>209550</xdr:rowOff>
                  </to>
                </anchor>
              </controlPr>
            </control>
          </mc:Choice>
        </mc:AlternateContent>
        <mc:AlternateContent xmlns:mc="http://schemas.openxmlformats.org/markup-compatibility/2006">
          <mc:Choice Requires="x14">
            <control shapeId="180282" r:id="rId55" name="Check Box 58">
              <controlPr defaultSize="0" autoFill="0" autoLine="0" autoPict="0">
                <anchor moveWithCells="1">
                  <from>
                    <xdr:col>5</xdr:col>
                    <xdr:colOff>12700</xdr:colOff>
                    <xdr:row>158</xdr:row>
                    <xdr:rowOff>152400</xdr:rowOff>
                  </from>
                  <to>
                    <xdr:col>5</xdr:col>
                    <xdr:colOff>228600</xdr:colOff>
                    <xdr:row>159</xdr:row>
                    <xdr:rowOff>196850</xdr:rowOff>
                  </to>
                </anchor>
              </controlPr>
            </control>
          </mc:Choice>
        </mc:AlternateContent>
        <mc:AlternateContent xmlns:mc="http://schemas.openxmlformats.org/markup-compatibility/2006">
          <mc:Choice Requires="x14">
            <control shapeId="180283" r:id="rId56" name="Check Box 59">
              <controlPr defaultSize="0" autoFill="0" autoLine="0" autoPict="0">
                <anchor moveWithCells="1">
                  <from>
                    <xdr:col>5</xdr:col>
                    <xdr:colOff>12700</xdr:colOff>
                    <xdr:row>159</xdr:row>
                    <xdr:rowOff>152400</xdr:rowOff>
                  </from>
                  <to>
                    <xdr:col>5</xdr:col>
                    <xdr:colOff>228600</xdr:colOff>
                    <xdr:row>160</xdr:row>
                    <xdr:rowOff>177800</xdr:rowOff>
                  </to>
                </anchor>
              </controlPr>
            </control>
          </mc:Choice>
        </mc:AlternateContent>
        <mc:AlternateContent xmlns:mc="http://schemas.openxmlformats.org/markup-compatibility/2006">
          <mc:Choice Requires="x14">
            <control shapeId="180284" r:id="rId57" name="Check Box 60">
              <controlPr defaultSize="0" autoFill="0" autoLine="0" autoPict="0">
                <anchor moveWithCells="1">
                  <from>
                    <xdr:col>5</xdr:col>
                    <xdr:colOff>12700</xdr:colOff>
                    <xdr:row>160</xdr:row>
                    <xdr:rowOff>152400</xdr:rowOff>
                  </from>
                  <to>
                    <xdr:col>5</xdr:col>
                    <xdr:colOff>228600</xdr:colOff>
                    <xdr:row>161</xdr:row>
                    <xdr:rowOff>177800</xdr:rowOff>
                  </to>
                </anchor>
              </controlPr>
            </control>
          </mc:Choice>
        </mc:AlternateContent>
        <mc:AlternateContent xmlns:mc="http://schemas.openxmlformats.org/markup-compatibility/2006">
          <mc:Choice Requires="x14">
            <control shapeId="180285" r:id="rId58" name="Check Box 61">
              <controlPr defaultSize="0" autoFill="0" autoLine="0" autoPict="0">
                <anchor moveWithCells="1">
                  <from>
                    <xdr:col>5</xdr:col>
                    <xdr:colOff>12700</xdr:colOff>
                    <xdr:row>161</xdr:row>
                    <xdr:rowOff>152400</xdr:rowOff>
                  </from>
                  <to>
                    <xdr:col>5</xdr:col>
                    <xdr:colOff>228600</xdr:colOff>
                    <xdr:row>162</xdr:row>
                    <xdr:rowOff>177800</xdr:rowOff>
                  </to>
                </anchor>
              </controlPr>
            </control>
          </mc:Choice>
        </mc:AlternateContent>
        <mc:AlternateContent xmlns:mc="http://schemas.openxmlformats.org/markup-compatibility/2006">
          <mc:Choice Requires="x14">
            <control shapeId="180286" r:id="rId59" name="Check Box 62">
              <controlPr defaultSize="0" autoFill="0" autoLine="0" autoPict="0">
                <anchor moveWithCells="1">
                  <from>
                    <xdr:col>5</xdr:col>
                    <xdr:colOff>12700</xdr:colOff>
                    <xdr:row>162</xdr:row>
                    <xdr:rowOff>152400</xdr:rowOff>
                  </from>
                  <to>
                    <xdr:col>5</xdr:col>
                    <xdr:colOff>228600</xdr:colOff>
                    <xdr:row>163</xdr:row>
                    <xdr:rowOff>177800</xdr:rowOff>
                  </to>
                </anchor>
              </controlPr>
            </control>
          </mc:Choice>
        </mc:AlternateContent>
        <mc:AlternateContent xmlns:mc="http://schemas.openxmlformats.org/markup-compatibility/2006">
          <mc:Choice Requires="x14">
            <control shapeId="180287" r:id="rId60" name="Check Box 63">
              <controlPr defaultSize="0" autoFill="0" autoLine="0" autoPict="0">
                <anchor moveWithCells="1">
                  <from>
                    <xdr:col>5</xdr:col>
                    <xdr:colOff>12700</xdr:colOff>
                    <xdr:row>163</xdr:row>
                    <xdr:rowOff>152400</xdr:rowOff>
                  </from>
                  <to>
                    <xdr:col>5</xdr:col>
                    <xdr:colOff>228600</xdr:colOff>
                    <xdr:row>164</xdr:row>
                    <xdr:rowOff>177800</xdr:rowOff>
                  </to>
                </anchor>
              </controlPr>
            </control>
          </mc:Choice>
        </mc:AlternateContent>
        <mc:AlternateContent xmlns:mc="http://schemas.openxmlformats.org/markup-compatibility/2006">
          <mc:Choice Requires="x14">
            <control shapeId="180288" r:id="rId61" name="Check Box 64">
              <controlPr defaultSize="0" autoFill="0" autoLine="0" autoPict="0">
                <anchor moveWithCells="1">
                  <from>
                    <xdr:col>5</xdr:col>
                    <xdr:colOff>12700</xdr:colOff>
                    <xdr:row>164</xdr:row>
                    <xdr:rowOff>152400</xdr:rowOff>
                  </from>
                  <to>
                    <xdr:col>5</xdr:col>
                    <xdr:colOff>228600</xdr:colOff>
                    <xdr:row>165</xdr:row>
                    <xdr:rowOff>177800</xdr:rowOff>
                  </to>
                </anchor>
              </controlPr>
            </control>
          </mc:Choice>
        </mc:AlternateContent>
        <mc:AlternateContent xmlns:mc="http://schemas.openxmlformats.org/markup-compatibility/2006">
          <mc:Choice Requires="x14">
            <control shapeId="180289" r:id="rId62" name="Check Box 65">
              <controlPr defaultSize="0" autoFill="0" autoLine="0" autoPict="0">
                <anchor moveWithCells="1">
                  <from>
                    <xdr:col>5</xdr:col>
                    <xdr:colOff>12700</xdr:colOff>
                    <xdr:row>165</xdr:row>
                    <xdr:rowOff>152400</xdr:rowOff>
                  </from>
                  <to>
                    <xdr:col>5</xdr:col>
                    <xdr:colOff>228600</xdr:colOff>
                    <xdr:row>166</xdr:row>
                    <xdr:rowOff>177800</xdr:rowOff>
                  </to>
                </anchor>
              </controlPr>
            </control>
          </mc:Choice>
        </mc:AlternateContent>
        <mc:AlternateContent xmlns:mc="http://schemas.openxmlformats.org/markup-compatibility/2006">
          <mc:Choice Requires="x14">
            <control shapeId="180290" r:id="rId63" name="Check Box 66">
              <controlPr defaultSize="0" autoFill="0" autoLine="0" autoPict="0">
                <anchor moveWithCells="1">
                  <from>
                    <xdr:col>5</xdr:col>
                    <xdr:colOff>12700</xdr:colOff>
                    <xdr:row>166</xdr:row>
                    <xdr:rowOff>152400</xdr:rowOff>
                  </from>
                  <to>
                    <xdr:col>5</xdr:col>
                    <xdr:colOff>228600</xdr:colOff>
                    <xdr:row>167</xdr:row>
                    <xdr:rowOff>177800</xdr:rowOff>
                  </to>
                </anchor>
              </controlPr>
            </control>
          </mc:Choice>
        </mc:AlternateContent>
        <mc:AlternateContent xmlns:mc="http://schemas.openxmlformats.org/markup-compatibility/2006">
          <mc:Choice Requires="x14">
            <control shapeId="180293" r:id="rId64" name="Check Box 69">
              <controlPr defaultSize="0" autoFill="0" autoLine="0" autoPict="0">
                <anchor moveWithCells="1">
                  <from>
                    <xdr:col>2</xdr:col>
                    <xdr:colOff>368300</xdr:colOff>
                    <xdr:row>175</xdr:row>
                    <xdr:rowOff>184150</xdr:rowOff>
                  </from>
                  <to>
                    <xdr:col>2</xdr:col>
                    <xdr:colOff>603250</xdr:colOff>
                    <xdr:row>177</xdr:row>
                    <xdr:rowOff>6350</xdr:rowOff>
                  </to>
                </anchor>
              </controlPr>
            </control>
          </mc:Choice>
        </mc:AlternateContent>
        <mc:AlternateContent xmlns:mc="http://schemas.openxmlformats.org/markup-compatibility/2006">
          <mc:Choice Requires="x14">
            <control shapeId="180294" r:id="rId65" name="Check Box 70">
              <controlPr defaultSize="0" autoFill="0" autoLine="0" autoPict="0">
                <anchor moveWithCells="1">
                  <from>
                    <xdr:col>5</xdr:col>
                    <xdr:colOff>215900</xdr:colOff>
                    <xdr:row>175</xdr:row>
                    <xdr:rowOff>190500</xdr:rowOff>
                  </from>
                  <to>
                    <xdr:col>5</xdr:col>
                    <xdr:colOff>520700</xdr:colOff>
                    <xdr:row>177</xdr:row>
                    <xdr:rowOff>6350</xdr:rowOff>
                  </to>
                </anchor>
              </controlPr>
            </control>
          </mc:Choice>
        </mc:AlternateContent>
        <mc:AlternateContent xmlns:mc="http://schemas.openxmlformats.org/markup-compatibility/2006">
          <mc:Choice Requires="x14">
            <control shapeId="180295" r:id="rId66" name="Check Box 71">
              <controlPr defaultSize="0" autoFill="0" autoLine="0" autoPict="0">
                <anchor moveWithCells="1">
                  <from>
                    <xdr:col>2</xdr:col>
                    <xdr:colOff>368300</xdr:colOff>
                    <xdr:row>178</xdr:row>
                    <xdr:rowOff>184150</xdr:rowOff>
                  </from>
                  <to>
                    <xdr:col>2</xdr:col>
                    <xdr:colOff>603250</xdr:colOff>
                    <xdr:row>180</xdr:row>
                    <xdr:rowOff>6350</xdr:rowOff>
                  </to>
                </anchor>
              </controlPr>
            </control>
          </mc:Choice>
        </mc:AlternateContent>
        <mc:AlternateContent xmlns:mc="http://schemas.openxmlformats.org/markup-compatibility/2006">
          <mc:Choice Requires="x14">
            <control shapeId="180296" r:id="rId67" name="Check Box 72">
              <controlPr defaultSize="0" autoFill="0" autoLine="0" autoPict="0">
                <anchor moveWithCells="1">
                  <from>
                    <xdr:col>5</xdr:col>
                    <xdr:colOff>215900</xdr:colOff>
                    <xdr:row>178</xdr:row>
                    <xdr:rowOff>190500</xdr:rowOff>
                  </from>
                  <to>
                    <xdr:col>5</xdr:col>
                    <xdr:colOff>520700</xdr:colOff>
                    <xdr:row>180</xdr:row>
                    <xdr:rowOff>6350</xdr:rowOff>
                  </to>
                </anchor>
              </controlPr>
            </control>
          </mc:Choice>
        </mc:AlternateContent>
        <mc:AlternateContent xmlns:mc="http://schemas.openxmlformats.org/markup-compatibility/2006">
          <mc:Choice Requires="x14">
            <control shapeId="180297" r:id="rId68" name="Check Box 73">
              <controlPr defaultSize="0" autoFill="0" autoLine="0" autoPict="0">
                <anchor moveWithCells="1">
                  <from>
                    <xdr:col>2</xdr:col>
                    <xdr:colOff>374650</xdr:colOff>
                    <xdr:row>182</xdr:row>
                    <xdr:rowOff>184150</xdr:rowOff>
                  </from>
                  <to>
                    <xdr:col>2</xdr:col>
                    <xdr:colOff>603250</xdr:colOff>
                    <xdr:row>183</xdr:row>
                    <xdr:rowOff>19050</xdr:rowOff>
                  </to>
                </anchor>
              </controlPr>
            </control>
          </mc:Choice>
        </mc:AlternateContent>
        <mc:AlternateContent xmlns:mc="http://schemas.openxmlformats.org/markup-compatibility/2006">
          <mc:Choice Requires="x14">
            <control shapeId="180298" r:id="rId69" name="Check Box 74">
              <controlPr defaultSize="0" autoFill="0" autoLine="0" autoPict="0">
                <anchor moveWithCells="1">
                  <from>
                    <xdr:col>5</xdr:col>
                    <xdr:colOff>361950</xdr:colOff>
                    <xdr:row>182</xdr:row>
                    <xdr:rowOff>152400</xdr:rowOff>
                  </from>
                  <to>
                    <xdr:col>5</xdr:col>
                    <xdr:colOff>666750</xdr:colOff>
                    <xdr:row>182</xdr:row>
                    <xdr:rowOff>374650</xdr:rowOff>
                  </to>
                </anchor>
              </controlPr>
            </control>
          </mc:Choice>
        </mc:AlternateContent>
        <mc:AlternateContent xmlns:mc="http://schemas.openxmlformats.org/markup-compatibility/2006">
          <mc:Choice Requires="x14">
            <control shapeId="180299" r:id="rId70" name="Check Box 75">
              <controlPr defaultSize="0" autoFill="0" autoLine="0" autoPict="0">
                <anchor moveWithCells="1">
                  <from>
                    <xdr:col>5</xdr:col>
                    <xdr:colOff>12700</xdr:colOff>
                    <xdr:row>200</xdr:row>
                    <xdr:rowOff>152400</xdr:rowOff>
                  </from>
                  <to>
                    <xdr:col>5</xdr:col>
                    <xdr:colOff>228600</xdr:colOff>
                    <xdr:row>202</xdr:row>
                    <xdr:rowOff>38100</xdr:rowOff>
                  </to>
                </anchor>
              </controlPr>
            </control>
          </mc:Choice>
        </mc:AlternateContent>
        <mc:AlternateContent xmlns:mc="http://schemas.openxmlformats.org/markup-compatibility/2006">
          <mc:Choice Requires="x14">
            <control shapeId="180300" r:id="rId71" name="Check Box 76">
              <controlPr defaultSize="0" autoFill="0" autoLine="0" autoPict="0">
                <anchor moveWithCells="1">
                  <from>
                    <xdr:col>5</xdr:col>
                    <xdr:colOff>12700</xdr:colOff>
                    <xdr:row>201</xdr:row>
                    <xdr:rowOff>152400</xdr:rowOff>
                  </from>
                  <to>
                    <xdr:col>5</xdr:col>
                    <xdr:colOff>228600</xdr:colOff>
                    <xdr:row>203</xdr:row>
                    <xdr:rowOff>12700</xdr:rowOff>
                  </to>
                </anchor>
              </controlPr>
            </control>
          </mc:Choice>
        </mc:AlternateContent>
        <mc:AlternateContent xmlns:mc="http://schemas.openxmlformats.org/markup-compatibility/2006">
          <mc:Choice Requires="x14">
            <control shapeId="180301" r:id="rId72" name="Check Box 77">
              <controlPr defaultSize="0" autoFill="0" autoLine="0" autoPict="0">
                <anchor moveWithCells="1">
                  <from>
                    <xdr:col>5</xdr:col>
                    <xdr:colOff>12700</xdr:colOff>
                    <xdr:row>202</xdr:row>
                    <xdr:rowOff>152400</xdr:rowOff>
                  </from>
                  <to>
                    <xdr:col>5</xdr:col>
                    <xdr:colOff>228600</xdr:colOff>
                    <xdr:row>203</xdr:row>
                    <xdr:rowOff>177800</xdr:rowOff>
                  </to>
                </anchor>
              </controlPr>
            </control>
          </mc:Choice>
        </mc:AlternateContent>
        <mc:AlternateContent xmlns:mc="http://schemas.openxmlformats.org/markup-compatibility/2006">
          <mc:Choice Requires="x14">
            <control shapeId="180302" r:id="rId73" name="Check Box 78">
              <controlPr defaultSize="0" autoFill="0" autoLine="0" autoPict="0">
                <anchor moveWithCells="1">
                  <from>
                    <xdr:col>5</xdr:col>
                    <xdr:colOff>12700</xdr:colOff>
                    <xdr:row>203</xdr:row>
                    <xdr:rowOff>152400</xdr:rowOff>
                  </from>
                  <to>
                    <xdr:col>5</xdr:col>
                    <xdr:colOff>228600</xdr:colOff>
                    <xdr:row>204</xdr:row>
                    <xdr:rowOff>177800</xdr:rowOff>
                  </to>
                </anchor>
              </controlPr>
            </control>
          </mc:Choice>
        </mc:AlternateContent>
        <mc:AlternateContent xmlns:mc="http://schemas.openxmlformats.org/markup-compatibility/2006">
          <mc:Choice Requires="x14">
            <control shapeId="180303" r:id="rId74" name="Check Box 79">
              <controlPr defaultSize="0" autoFill="0" autoLine="0" autoPict="0">
                <anchor moveWithCells="1">
                  <from>
                    <xdr:col>5</xdr:col>
                    <xdr:colOff>12700</xdr:colOff>
                    <xdr:row>204</xdr:row>
                    <xdr:rowOff>152400</xdr:rowOff>
                  </from>
                  <to>
                    <xdr:col>5</xdr:col>
                    <xdr:colOff>228600</xdr:colOff>
                    <xdr:row>205</xdr:row>
                    <xdr:rowOff>177800</xdr:rowOff>
                  </to>
                </anchor>
              </controlPr>
            </control>
          </mc:Choice>
        </mc:AlternateContent>
        <mc:AlternateContent xmlns:mc="http://schemas.openxmlformats.org/markup-compatibility/2006">
          <mc:Choice Requires="x14">
            <control shapeId="180304" r:id="rId75" name="Check Box 80">
              <controlPr defaultSize="0" autoFill="0" autoLine="0" autoPict="0">
                <anchor moveWithCells="1">
                  <from>
                    <xdr:col>5</xdr:col>
                    <xdr:colOff>12700</xdr:colOff>
                    <xdr:row>205</xdr:row>
                    <xdr:rowOff>152400</xdr:rowOff>
                  </from>
                  <to>
                    <xdr:col>5</xdr:col>
                    <xdr:colOff>228600</xdr:colOff>
                    <xdr:row>206</xdr:row>
                    <xdr:rowOff>177800</xdr:rowOff>
                  </to>
                </anchor>
              </controlPr>
            </control>
          </mc:Choice>
        </mc:AlternateContent>
        <mc:AlternateContent xmlns:mc="http://schemas.openxmlformats.org/markup-compatibility/2006">
          <mc:Choice Requires="x14">
            <control shapeId="180305" r:id="rId76" name="Check Box 81">
              <controlPr defaultSize="0" autoFill="0" autoLine="0" autoPict="0">
                <anchor moveWithCells="1">
                  <from>
                    <xdr:col>5</xdr:col>
                    <xdr:colOff>12700</xdr:colOff>
                    <xdr:row>206</xdr:row>
                    <xdr:rowOff>152400</xdr:rowOff>
                  </from>
                  <to>
                    <xdr:col>5</xdr:col>
                    <xdr:colOff>228600</xdr:colOff>
                    <xdr:row>207</xdr:row>
                    <xdr:rowOff>177800</xdr:rowOff>
                  </to>
                </anchor>
              </controlPr>
            </control>
          </mc:Choice>
        </mc:AlternateContent>
        <mc:AlternateContent xmlns:mc="http://schemas.openxmlformats.org/markup-compatibility/2006">
          <mc:Choice Requires="x14">
            <control shapeId="180306" r:id="rId77" name="Check Box 82">
              <controlPr defaultSize="0" autoFill="0" autoLine="0" autoPict="0">
                <anchor moveWithCells="1">
                  <from>
                    <xdr:col>5</xdr:col>
                    <xdr:colOff>12700</xdr:colOff>
                    <xdr:row>207</xdr:row>
                    <xdr:rowOff>152400</xdr:rowOff>
                  </from>
                  <to>
                    <xdr:col>5</xdr:col>
                    <xdr:colOff>228600</xdr:colOff>
                    <xdr:row>208</xdr:row>
                    <xdr:rowOff>177800</xdr:rowOff>
                  </to>
                </anchor>
              </controlPr>
            </control>
          </mc:Choice>
        </mc:AlternateContent>
        <mc:AlternateContent xmlns:mc="http://schemas.openxmlformats.org/markup-compatibility/2006">
          <mc:Choice Requires="x14">
            <control shapeId="180307" r:id="rId78" name="Check Box 83">
              <controlPr defaultSize="0" autoFill="0" autoLine="0" autoPict="0">
                <anchor moveWithCells="1">
                  <from>
                    <xdr:col>5</xdr:col>
                    <xdr:colOff>12700</xdr:colOff>
                    <xdr:row>208</xdr:row>
                    <xdr:rowOff>152400</xdr:rowOff>
                  </from>
                  <to>
                    <xdr:col>5</xdr:col>
                    <xdr:colOff>228600</xdr:colOff>
                    <xdr:row>209</xdr:row>
                    <xdr:rowOff>177800</xdr:rowOff>
                  </to>
                </anchor>
              </controlPr>
            </control>
          </mc:Choice>
        </mc:AlternateContent>
        <mc:AlternateContent xmlns:mc="http://schemas.openxmlformats.org/markup-compatibility/2006">
          <mc:Choice Requires="x14">
            <control shapeId="180310" r:id="rId79" name="Check Box 86">
              <controlPr defaultSize="0" autoFill="0" autoLine="0" autoPict="0">
                <anchor moveWithCells="1">
                  <from>
                    <xdr:col>2</xdr:col>
                    <xdr:colOff>431800</xdr:colOff>
                    <xdr:row>5</xdr:row>
                    <xdr:rowOff>260350</xdr:rowOff>
                  </from>
                  <to>
                    <xdr:col>2</xdr:col>
                    <xdr:colOff>679450</xdr:colOff>
                    <xdr:row>5</xdr:row>
                    <xdr:rowOff>488950</xdr:rowOff>
                  </to>
                </anchor>
              </controlPr>
            </control>
          </mc:Choice>
        </mc:AlternateContent>
        <mc:AlternateContent xmlns:mc="http://schemas.openxmlformats.org/markup-compatibility/2006">
          <mc:Choice Requires="x14">
            <control shapeId="180311" r:id="rId80" name="Check Box 87">
              <controlPr defaultSize="0" autoFill="0" autoLine="0" autoPict="0">
                <anchor moveWithCells="1">
                  <from>
                    <xdr:col>5</xdr:col>
                    <xdr:colOff>241300</xdr:colOff>
                    <xdr:row>5</xdr:row>
                    <xdr:rowOff>241300</xdr:rowOff>
                  </from>
                  <to>
                    <xdr:col>5</xdr:col>
                    <xdr:colOff>546100</xdr:colOff>
                    <xdr:row>5</xdr:row>
                    <xdr:rowOff>457200</xdr:rowOff>
                  </to>
                </anchor>
              </controlPr>
            </control>
          </mc:Choice>
        </mc:AlternateContent>
        <mc:AlternateContent xmlns:mc="http://schemas.openxmlformats.org/markup-compatibility/2006">
          <mc:Choice Requires="x14">
            <control shapeId="180312" r:id="rId81" name="Check Box 88">
              <controlPr defaultSize="0" autoFill="0" autoLine="0" autoPict="0">
                <anchor moveWithCells="1">
                  <from>
                    <xdr:col>2</xdr:col>
                    <xdr:colOff>431800</xdr:colOff>
                    <xdr:row>47</xdr:row>
                    <xdr:rowOff>260350</xdr:rowOff>
                  </from>
                  <to>
                    <xdr:col>2</xdr:col>
                    <xdr:colOff>673100</xdr:colOff>
                    <xdr:row>47</xdr:row>
                    <xdr:rowOff>488950</xdr:rowOff>
                  </to>
                </anchor>
              </controlPr>
            </control>
          </mc:Choice>
        </mc:AlternateContent>
        <mc:AlternateContent xmlns:mc="http://schemas.openxmlformats.org/markup-compatibility/2006">
          <mc:Choice Requires="x14">
            <control shapeId="180313" r:id="rId82" name="Check Box 89">
              <controlPr defaultSize="0" autoFill="0" autoLine="0" autoPict="0">
                <anchor moveWithCells="1">
                  <from>
                    <xdr:col>5</xdr:col>
                    <xdr:colOff>279400</xdr:colOff>
                    <xdr:row>47</xdr:row>
                    <xdr:rowOff>260350</xdr:rowOff>
                  </from>
                  <to>
                    <xdr:col>5</xdr:col>
                    <xdr:colOff>577850</xdr:colOff>
                    <xdr:row>47</xdr:row>
                    <xdr:rowOff>482600</xdr:rowOff>
                  </to>
                </anchor>
              </controlPr>
            </control>
          </mc:Choice>
        </mc:AlternateContent>
        <mc:AlternateContent xmlns:mc="http://schemas.openxmlformats.org/markup-compatibility/2006">
          <mc:Choice Requires="x14">
            <control shapeId="180314" r:id="rId83" name="Check Box 90">
              <controlPr defaultSize="0" autoFill="0" autoLine="0" autoPict="0">
                <anchor moveWithCells="1">
                  <from>
                    <xdr:col>2</xdr:col>
                    <xdr:colOff>469900</xdr:colOff>
                    <xdr:row>89</xdr:row>
                    <xdr:rowOff>228600</xdr:rowOff>
                  </from>
                  <to>
                    <xdr:col>2</xdr:col>
                    <xdr:colOff>711200</xdr:colOff>
                    <xdr:row>89</xdr:row>
                    <xdr:rowOff>457200</xdr:rowOff>
                  </to>
                </anchor>
              </controlPr>
            </control>
          </mc:Choice>
        </mc:AlternateContent>
        <mc:AlternateContent xmlns:mc="http://schemas.openxmlformats.org/markup-compatibility/2006">
          <mc:Choice Requires="x14">
            <control shapeId="180315" r:id="rId84" name="Check Box 91">
              <controlPr defaultSize="0" autoFill="0" autoLine="0" autoPict="0">
                <anchor moveWithCells="1">
                  <from>
                    <xdr:col>5</xdr:col>
                    <xdr:colOff>279400</xdr:colOff>
                    <xdr:row>89</xdr:row>
                    <xdr:rowOff>228600</xdr:rowOff>
                  </from>
                  <to>
                    <xdr:col>5</xdr:col>
                    <xdr:colOff>577850</xdr:colOff>
                    <xdr:row>89</xdr:row>
                    <xdr:rowOff>457200</xdr:rowOff>
                  </to>
                </anchor>
              </controlPr>
            </control>
          </mc:Choice>
        </mc:AlternateContent>
        <mc:AlternateContent xmlns:mc="http://schemas.openxmlformats.org/markup-compatibility/2006">
          <mc:Choice Requires="x14">
            <control shapeId="180316" r:id="rId85" name="Check Box 92">
              <controlPr defaultSize="0" autoFill="0" autoLine="0" autoPict="0">
                <anchor moveWithCells="1">
                  <from>
                    <xdr:col>2</xdr:col>
                    <xdr:colOff>438150</xdr:colOff>
                    <xdr:row>131</xdr:row>
                    <xdr:rowOff>336550</xdr:rowOff>
                  </from>
                  <to>
                    <xdr:col>2</xdr:col>
                    <xdr:colOff>685800</xdr:colOff>
                    <xdr:row>131</xdr:row>
                    <xdr:rowOff>565150</xdr:rowOff>
                  </to>
                </anchor>
              </controlPr>
            </control>
          </mc:Choice>
        </mc:AlternateContent>
        <mc:AlternateContent xmlns:mc="http://schemas.openxmlformats.org/markup-compatibility/2006">
          <mc:Choice Requires="x14">
            <control shapeId="180317" r:id="rId86" name="Check Box 93">
              <controlPr defaultSize="0" autoFill="0" autoLine="0" autoPict="0">
                <anchor moveWithCells="1">
                  <from>
                    <xdr:col>5</xdr:col>
                    <xdr:colOff>342900</xdr:colOff>
                    <xdr:row>131</xdr:row>
                    <xdr:rowOff>323850</xdr:rowOff>
                  </from>
                  <to>
                    <xdr:col>5</xdr:col>
                    <xdr:colOff>647700</xdr:colOff>
                    <xdr:row>131</xdr:row>
                    <xdr:rowOff>552450</xdr:rowOff>
                  </to>
                </anchor>
              </controlPr>
            </control>
          </mc:Choice>
        </mc:AlternateContent>
        <mc:AlternateContent xmlns:mc="http://schemas.openxmlformats.org/markup-compatibility/2006">
          <mc:Choice Requires="x14">
            <control shapeId="180318" r:id="rId87" name="Check Box 94">
              <controlPr defaultSize="0" autoFill="0" autoLine="0" autoPict="0">
                <anchor moveWithCells="1">
                  <from>
                    <xdr:col>2</xdr:col>
                    <xdr:colOff>463550</xdr:colOff>
                    <xdr:row>173</xdr:row>
                    <xdr:rowOff>222250</xdr:rowOff>
                  </from>
                  <to>
                    <xdr:col>2</xdr:col>
                    <xdr:colOff>711200</xdr:colOff>
                    <xdr:row>173</xdr:row>
                    <xdr:rowOff>450850</xdr:rowOff>
                  </to>
                </anchor>
              </controlPr>
            </control>
          </mc:Choice>
        </mc:AlternateContent>
        <mc:AlternateContent xmlns:mc="http://schemas.openxmlformats.org/markup-compatibility/2006">
          <mc:Choice Requires="x14">
            <control shapeId="180319" r:id="rId88" name="Check Box 95">
              <controlPr defaultSize="0" autoFill="0" autoLine="0" autoPict="0">
                <anchor moveWithCells="1">
                  <from>
                    <xdr:col>5</xdr:col>
                    <xdr:colOff>317500</xdr:colOff>
                    <xdr:row>173</xdr:row>
                    <xdr:rowOff>222250</xdr:rowOff>
                  </from>
                  <to>
                    <xdr:col>5</xdr:col>
                    <xdr:colOff>622300</xdr:colOff>
                    <xdr:row>173</xdr:row>
                    <xdr:rowOff>450850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1000000}">
          <x14:formula1>
            <xm:f>'https://sharepoint.tuve.fi/sm/EUSA/Jaetut asiakirjat/Lomakepohjat/BMVI/[BMVI hankeavustus 7 prosentin kustannusmalli.xlsx]Metatiedot (piiloon)'!#REF!</xm:f>
          </x14:formula1>
          <xm:sqref>C149:F149</xm:sqref>
        </x14:dataValidation>
        <x14:dataValidation type="list" allowBlank="1" showInputMessage="1" showErrorMessage="1" xr:uid="{597F388A-7782-435D-AA0D-9040034E3365}">
          <x14:formula1>
            <xm:f>'Metadata (dold)'!$Q$3:$Q$12</xm:f>
          </x14:formula1>
          <xm:sqref>C23:F23 C65:F65 C107:F107 C191:F191</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095E8-570F-4395-982B-7B1A0928C5FD}">
  <dimension ref="A1:J11"/>
  <sheetViews>
    <sheetView showGridLines="0" topLeftCell="A3" zoomScaleNormal="100" workbookViewId="0">
      <selection activeCell="C8" sqref="C8"/>
    </sheetView>
  </sheetViews>
  <sheetFormatPr defaultColWidth="9.23046875" defaultRowHeight="15.5" x14ac:dyDescent="0.35"/>
  <cols>
    <col min="1" max="1" width="3.69140625" style="457" customWidth="1"/>
    <col min="2" max="2" width="52.53515625" style="457" customWidth="1"/>
    <col min="3" max="3" width="26" style="457" customWidth="1"/>
    <col min="4" max="4" width="6.23046875" style="457" customWidth="1"/>
    <col min="5" max="5" width="11.07421875" style="457" customWidth="1"/>
    <col min="6" max="16384" width="9.23046875" style="457"/>
  </cols>
  <sheetData>
    <row r="1" spans="1:10" hidden="1" x14ac:dyDescent="0.35">
      <c r="C1" s="134" t="s">
        <v>165</v>
      </c>
    </row>
    <row r="2" spans="1:10" hidden="1" x14ac:dyDescent="0.35">
      <c r="C2" s="134" t="e">
        <f>IF(#REF!="Kiinteämääräinen korvaus 40 %",0.4,IF(#REF!="Kiinteämääräinen korvaus 7 %",0.07,"0"))</f>
        <v>#REF!</v>
      </c>
    </row>
    <row r="3" spans="1:10" ht="16" customHeight="1" x14ac:dyDescent="0.35">
      <c r="A3" s="399" t="s">
        <v>113</v>
      </c>
      <c r="E3" s="586" t="s">
        <v>661</v>
      </c>
      <c r="F3" s="587"/>
      <c r="G3" s="588"/>
    </row>
    <row r="4" spans="1:10" ht="16" customHeight="1" x14ac:dyDescent="0.35">
      <c r="B4" s="203" t="s">
        <v>190</v>
      </c>
      <c r="C4" s="423"/>
    </row>
    <row r="5" spans="1:10" ht="16" customHeight="1" x14ac:dyDescent="0.35">
      <c r="B5" s="428"/>
      <c r="C5" s="134"/>
      <c r="E5" s="413"/>
    </row>
    <row r="6" spans="1:10" ht="16" customHeight="1" x14ac:dyDescent="0.35">
      <c r="B6" s="27"/>
      <c r="C6" s="26"/>
      <c r="D6" s="135"/>
      <c r="E6" s="629" t="s">
        <v>482</v>
      </c>
      <c r="F6" s="629"/>
      <c r="G6" s="629"/>
      <c r="H6" s="629"/>
      <c r="I6" s="629"/>
      <c r="J6" s="629"/>
    </row>
    <row r="7" spans="1:10" ht="16" customHeight="1" x14ac:dyDescent="0.35">
      <c r="B7" s="27"/>
      <c r="C7" s="137" t="s">
        <v>51</v>
      </c>
      <c r="D7" s="135"/>
      <c r="E7" s="629"/>
      <c r="F7" s="629"/>
      <c r="G7" s="629"/>
      <c r="H7" s="629"/>
      <c r="I7" s="629"/>
      <c r="J7" s="629"/>
    </row>
    <row r="8" spans="1:10" ht="16" customHeight="1" x14ac:dyDescent="0.35">
      <c r="B8" s="138" t="s">
        <v>483</v>
      </c>
      <c r="C8" s="471"/>
      <c r="D8" s="135"/>
      <c r="E8" s="629"/>
      <c r="F8" s="629"/>
      <c r="G8" s="629"/>
      <c r="H8" s="629"/>
      <c r="I8" s="629"/>
      <c r="J8" s="629"/>
    </row>
    <row r="9" spans="1:10" ht="16" customHeight="1" x14ac:dyDescent="0.35">
      <c r="B9" s="685"/>
      <c r="C9" s="686"/>
      <c r="D9" s="135"/>
      <c r="E9" s="629"/>
      <c r="F9" s="629"/>
      <c r="G9" s="629"/>
      <c r="H9" s="629"/>
      <c r="I9" s="629"/>
      <c r="J9" s="629"/>
    </row>
    <row r="10" spans="1:10" ht="16" customHeight="1" x14ac:dyDescent="0.35">
      <c r="B10" s="138" t="s">
        <v>177</v>
      </c>
      <c r="C10" s="472" t="str">
        <f>"500 merkkiä ("&amp;TEXT(LEN(B11),"0")&amp;" käytetty)"</f>
        <v>500 merkkiä (0 käytetty)</v>
      </c>
      <c r="E10" s="629"/>
      <c r="F10" s="629"/>
      <c r="G10" s="629"/>
      <c r="H10" s="629"/>
      <c r="I10" s="629"/>
      <c r="J10" s="629"/>
    </row>
    <row r="11" spans="1:10" ht="95.25" customHeight="1" x14ac:dyDescent="0.35">
      <c r="B11" s="535"/>
      <c r="C11" s="537"/>
    </row>
  </sheetData>
  <sheetProtection sheet="1" selectLockedCells="1"/>
  <mergeCells count="4">
    <mergeCell ref="E3:G3"/>
    <mergeCell ref="B9:C9"/>
    <mergeCell ref="B11:C11"/>
    <mergeCell ref="E6:J10"/>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11" xr:uid="{00000000-0002-0000-0D00-000001000000}">
      <formula1>500</formula1>
    </dataValidation>
  </dataValidations>
  <hyperlinks>
    <hyperlink ref="E3:G3" location="'Börja här'!A1" display="PALAA TÄSTÄ KANSISIVULLE" xr:uid="{00000000-0004-0000-0D00-000000000000}"/>
  </hyperlinks>
  <pageMargins left="0.39370078740157483" right="0.39370078740157483" top="0.78740157480314965" bottom="0.78740157480314965" header="0.39370078740157483" footer="0.31496062992125984"/>
  <pageSetup paperSize="9" orientation="portrait" r:id="rId1"/>
  <headerFooter>
    <oddHeader>&amp;L&amp;A&amp;C&amp;R&amp;P(&amp;N)</oddHeader>
  </headerFooter>
  <legacyDrawing r:id="rId2"/>
  <extLst>
    <ext xmlns:x14="http://schemas.microsoft.com/office/spreadsheetml/2009/9/main" uri="{CCE6A557-97BC-4b89-ADB6-D9C93CAAB3DF}">
      <x14:dataValidations xmlns:xm="http://schemas.microsoft.com/office/excel/2006/main" count="1">
        <x14:dataValidation type="list" showErrorMessage="1" xr:uid="{00000000-0002-0000-0D00-000000000000}">
          <x14:formula1>
            <xm:f>'Metadata (dold)'!$C$3:$C$5</xm:f>
          </x14:formula1>
          <xm:sqref>C8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3C887-DEAA-4185-93DE-BE8DB9C98708}">
  <dimension ref="A1:AF139"/>
  <sheetViews>
    <sheetView zoomScaleNormal="100" workbookViewId="0">
      <selection activeCell="B6" sqref="B6"/>
    </sheetView>
  </sheetViews>
  <sheetFormatPr defaultColWidth="9.23046875" defaultRowHeight="15.5" x14ac:dyDescent="0.35"/>
  <cols>
    <col min="1" max="1" width="3.69140625" style="459" customWidth="1"/>
    <col min="2" max="2" width="35.69140625" style="459" customWidth="1"/>
    <col min="3" max="3" width="27.69140625" style="459" customWidth="1"/>
    <col min="4" max="4" width="32.69140625" style="459" customWidth="1"/>
    <col min="5" max="5" width="12.69140625" style="459" customWidth="1"/>
    <col min="6" max="11" width="9.23046875" style="459"/>
    <col min="12" max="16384" width="9.23046875" style="457"/>
  </cols>
  <sheetData>
    <row r="1" spans="1:23" ht="16" customHeight="1" x14ac:dyDescent="0.35">
      <c r="A1" s="5" t="s">
        <v>114</v>
      </c>
      <c r="G1" s="687" t="s">
        <v>662</v>
      </c>
      <c r="H1" s="688"/>
      <c r="I1" s="689"/>
      <c r="L1" s="459"/>
      <c r="M1" s="459"/>
      <c r="N1" s="459"/>
      <c r="O1" s="459"/>
      <c r="P1" s="459"/>
      <c r="Q1" s="459"/>
      <c r="R1" s="459"/>
      <c r="S1" s="459"/>
      <c r="T1" s="459"/>
      <c r="U1" s="459"/>
      <c r="V1" s="459"/>
      <c r="W1" s="459"/>
    </row>
    <row r="2" spans="1:23" ht="16" customHeight="1" x14ac:dyDescent="0.35">
      <c r="B2" s="143" t="s">
        <v>191</v>
      </c>
      <c r="C2" s="321"/>
      <c r="D2" s="144" t="s">
        <v>55</v>
      </c>
      <c r="E2" s="145">
        <f>SUM(E6:E19)</f>
        <v>0</v>
      </c>
      <c r="L2" s="459"/>
      <c r="M2" s="459"/>
      <c r="N2" s="459"/>
      <c r="O2" s="459"/>
      <c r="P2" s="459"/>
      <c r="Q2" s="459"/>
      <c r="R2" s="459"/>
      <c r="S2" s="459"/>
      <c r="T2" s="459"/>
      <c r="U2" s="459"/>
      <c r="V2" s="459"/>
      <c r="W2" s="459"/>
    </row>
    <row r="3" spans="1:23" ht="16" customHeight="1" x14ac:dyDescent="0.35">
      <c r="L3" s="459"/>
      <c r="M3" s="459"/>
      <c r="N3" s="459"/>
      <c r="O3" s="459"/>
      <c r="P3" s="459"/>
      <c r="Q3" s="459"/>
      <c r="R3" s="459"/>
      <c r="S3" s="459"/>
      <c r="T3" s="459"/>
      <c r="U3" s="459"/>
      <c r="V3" s="459"/>
      <c r="W3" s="459"/>
    </row>
    <row r="4" spans="1:23" ht="16" customHeight="1" x14ac:dyDescent="0.35">
      <c r="L4" s="459"/>
      <c r="M4" s="459"/>
      <c r="N4" s="459"/>
      <c r="O4" s="459"/>
      <c r="P4" s="459"/>
      <c r="Q4" s="459"/>
      <c r="R4" s="459"/>
      <c r="S4" s="459"/>
      <c r="T4" s="459"/>
      <c r="U4" s="459"/>
      <c r="V4" s="459"/>
      <c r="W4" s="459"/>
    </row>
    <row r="5" spans="1:23" ht="16" customHeight="1" x14ac:dyDescent="0.35">
      <c r="B5" s="146" t="s">
        <v>79</v>
      </c>
      <c r="C5" s="146" t="s">
        <v>56</v>
      </c>
      <c r="D5" s="147" t="s">
        <v>484</v>
      </c>
      <c r="E5" s="148" t="s">
        <v>54</v>
      </c>
      <c r="L5" s="459"/>
      <c r="M5" s="459"/>
      <c r="N5" s="459"/>
      <c r="O5" s="459"/>
      <c r="P5" s="459"/>
      <c r="Q5" s="459"/>
      <c r="R5" s="459"/>
      <c r="S5" s="459"/>
      <c r="T5" s="459"/>
      <c r="U5" s="459"/>
      <c r="V5" s="459"/>
      <c r="W5" s="459"/>
    </row>
    <row r="6" spans="1:23" ht="35.15" customHeight="1" x14ac:dyDescent="0.35">
      <c r="B6" s="149"/>
      <c r="C6" s="149"/>
      <c r="D6" s="150"/>
      <c r="E6" s="331"/>
      <c r="L6" s="459"/>
      <c r="M6" s="459"/>
      <c r="N6" s="459"/>
      <c r="O6" s="459"/>
      <c r="P6" s="459"/>
      <c r="Q6" s="459"/>
      <c r="R6" s="459"/>
      <c r="S6" s="459"/>
      <c r="T6" s="459"/>
      <c r="U6" s="459"/>
      <c r="V6" s="459"/>
      <c r="W6" s="459"/>
    </row>
    <row r="7" spans="1:23" ht="35.15" customHeight="1" x14ac:dyDescent="0.35">
      <c r="B7" s="149"/>
      <c r="C7" s="149"/>
      <c r="D7" s="150"/>
      <c r="E7" s="331"/>
      <c r="L7" s="459"/>
      <c r="M7" s="459"/>
      <c r="N7" s="459"/>
      <c r="O7" s="459"/>
      <c r="P7" s="459"/>
      <c r="Q7" s="459"/>
      <c r="R7" s="459"/>
      <c r="S7" s="459"/>
      <c r="T7" s="459"/>
      <c r="U7" s="459"/>
      <c r="V7" s="459"/>
      <c r="W7" s="459"/>
    </row>
    <row r="8" spans="1:23" ht="35.15" customHeight="1" x14ac:dyDescent="0.35">
      <c r="B8" s="149"/>
      <c r="C8" s="149"/>
      <c r="D8" s="150"/>
      <c r="E8" s="331"/>
      <c r="L8" s="459"/>
      <c r="M8" s="459"/>
      <c r="N8" s="459"/>
      <c r="O8" s="459"/>
      <c r="P8" s="459"/>
      <c r="Q8" s="459"/>
      <c r="R8" s="459"/>
      <c r="S8" s="459"/>
      <c r="T8" s="459"/>
      <c r="U8" s="459"/>
      <c r="V8" s="459"/>
      <c r="W8" s="459"/>
    </row>
    <row r="9" spans="1:23" ht="35.15" customHeight="1" x14ac:dyDescent="0.35">
      <c r="B9" s="149"/>
      <c r="C9" s="149"/>
      <c r="D9" s="150"/>
      <c r="E9" s="331"/>
      <c r="L9" s="459"/>
      <c r="M9" s="459"/>
      <c r="N9" s="459"/>
      <c r="O9" s="459"/>
      <c r="P9" s="459"/>
      <c r="Q9" s="459"/>
      <c r="R9" s="459"/>
      <c r="S9" s="459"/>
      <c r="T9" s="459"/>
      <c r="U9" s="459"/>
      <c r="V9" s="459"/>
      <c r="W9" s="459"/>
    </row>
    <row r="10" spans="1:23" ht="35.15" customHeight="1" x14ac:dyDescent="0.35">
      <c r="B10" s="149"/>
      <c r="C10" s="149"/>
      <c r="D10" s="150"/>
      <c r="E10" s="331"/>
      <c r="L10" s="459"/>
      <c r="M10" s="459"/>
      <c r="N10" s="459"/>
      <c r="O10" s="459"/>
      <c r="P10" s="459"/>
      <c r="Q10" s="459"/>
      <c r="R10" s="459"/>
      <c r="S10" s="459"/>
      <c r="T10" s="459"/>
      <c r="U10" s="459"/>
      <c r="V10" s="459"/>
      <c r="W10" s="459"/>
    </row>
    <row r="11" spans="1:23" ht="35.15" customHeight="1" x14ac:dyDescent="0.35">
      <c r="B11" s="149"/>
      <c r="C11" s="149"/>
      <c r="D11" s="150"/>
      <c r="E11" s="331"/>
      <c r="L11" s="459"/>
      <c r="M11" s="459"/>
      <c r="N11" s="459"/>
      <c r="O11" s="459"/>
      <c r="P11" s="459"/>
      <c r="Q11" s="459"/>
      <c r="R11" s="459"/>
      <c r="S11" s="459"/>
      <c r="T11" s="459"/>
      <c r="U11" s="459"/>
      <c r="V11" s="459"/>
      <c r="W11" s="459"/>
    </row>
    <row r="12" spans="1:23" ht="35.15" customHeight="1" x14ac:dyDescent="0.35">
      <c r="B12" s="149"/>
      <c r="C12" s="149"/>
      <c r="D12" s="150"/>
      <c r="E12" s="331"/>
      <c r="L12" s="459"/>
      <c r="M12" s="459"/>
      <c r="N12" s="459"/>
      <c r="O12" s="459"/>
      <c r="P12" s="459"/>
      <c r="Q12" s="459"/>
      <c r="R12" s="459"/>
      <c r="S12" s="459"/>
      <c r="T12" s="459"/>
      <c r="U12" s="459"/>
      <c r="V12" s="459"/>
      <c r="W12" s="459"/>
    </row>
    <row r="13" spans="1:23" ht="35.15" customHeight="1" x14ac:dyDescent="0.35">
      <c r="B13" s="149"/>
      <c r="C13" s="149"/>
      <c r="D13" s="150"/>
      <c r="E13" s="331"/>
      <c r="L13" s="459"/>
      <c r="M13" s="459"/>
      <c r="N13" s="459"/>
      <c r="O13" s="459"/>
      <c r="P13" s="459"/>
      <c r="Q13" s="459"/>
      <c r="R13" s="459"/>
      <c r="S13" s="459"/>
      <c r="T13" s="459"/>
      <c r="U13" s="459"/>
      <c r="V13" s="459"/>
      <c r="W13" s="459"/>
    </row>
    <row r="14" spans="1:23" ht="35.15" customHeight="1" x14ac:dyDescent="0.35">
      <c r="B14" s="149"/>
      <c r="C14" s="149"/>
      <c r="D14" s="150"/>
      <c r="E14" s="331"/>
      <c r="L14" s="459"/>
      <c r="M14" s="459"/>
      <c r="N14" s="459"/>
      <c r="O14" s="459"/>
      <c r="P14" s="459"/>
      <c r="Q14" s="459"/>
      <c r="R14" s="459"/>
      <c r="S14" s="459"/>
      <c r="T14" s="459"/>
      <c r="U14" s="459"/>
      <c r="V14" s="459"/>
      <c r="W14" s="459"/>
    </row>
    <row r="15" spans="1:23" ht="35.15" customHeight="1" x14ac:dyDescent="0.35">
      <c r="B15" s="149"/>
      <c r="C15" s="149"/>
      <c r="D15" s="150"/>
      <c r="E15" s="331"/>
      <c r="L15" s="459"/>
      <c r="M15" s="459"/>
      <c r="N15" s="459"/>
      <c r="O15" s="459"/>
      <c r="P15" s="459"/>
      <c r="Q15" s="459"/>
      <c r="R15" s="459"/>
      <c r="S15" s="459"/>
      <c r="T15" s="459"/>
      <c r="U15" s="459"/>
      <c r="V15" s="459"/>
      <c r="W15" s="459"/>
    </row>
    <row r="16" spans="1:23" ht="35.15" customHeight="1" x14ac:dyDescent="0.35">
      <c r="B16" s="149"/>
      <c r="C16" s="149"/>
      <c r="D16" s="150"/>
      <c r="E16" s="331"/>
      <c r="L16" s="459"/>
      <c r="M16" s="459"/>
      <c r="N16" s="459"/>
      <c r="O16" s="459"/>
      <c r="P16" s="459"/>
      <c r="Q16" s="459"/>
      <c r="R16" s="459"/>
      <c r="S16" s="459"/>
      <c r="T16" s="459"/>
      <c r="U16" s="459"/>
      <c r="V16" s="459"/>
      <c r="W16" s="459"/>
    </row>
    <row r="17" spans="1:32" ht="35.15" customHeight="1" x14ac:dyDescent="0.35">
      <c r="B17" s="149"/>
      <c r="C17" s="149"/>
      <c r="D17" s="150"/>
      <c r="E17" s="331"/>
      <c r="L17" s="459"/>
      <c r="M17" s="459"/>
      <c r="N17" s="459"/>
      <c r="O17" s="459"/>
      <c r="P17" s="459"/>
      <c r="Q17" s="459"/>
      <c r="R17" s="459"/>
      <c r="S17" s="459"/>
      <c r="T17" s="459"/>
      <c r="U17" s="459"/>
      <c r="V17" s="459"/>
      <c r="W17" s="459"/>
    </row>
    <row r="18" spans="1:32" ht="35.15" customHeight="1" x14ac:dyDescent="0.35">
      <c r="B18" s="149"/>
      <c r="C18" s="149"/>
      <c r="D18" s="150"/>
      <c r="E18" s="331"/>
      <c r="L18" s="459"/>
      <c r="M18" s="459"/>
      <c r="N18" s="459"/>
      <c r="O18" s="459"/>
      <c r="P18" s="459"/>
      <c r="Q18" s="459"/>
      <c r="R18" s="459"/>
      <c r="S18" s="459"/>
      <c r="T18" s="459"/>
      <c r="U18" s="459"/>
      <c r="V18" s="459"/>
      <c r="W18" s="459"/>
    </row>
    <row r="19" spans="1:32" ht="35.15" customHeight="1" x14ac:dyDescent="0.35">
      <c r="B19" s="149"/>
      <c r="C19" s="149"/>
      <c r="D19" s="150"/>
      <c r="E19" s="331"/>
      <c r="L19" s="459"/>
      <c r="M19" s="459"/>
      <c r="N19" s="459"/>
      <c r="O19" s="459"/>
      <c r="P19" s="459"/>
      <c r="Q19" s="459"/>
      <c r="R19" s="459"/>
      <c r="S19" s="459"/>
      <c r="T19" s="459"/>
      <c r="U19" s="459"/>
      <c r="V19" s="459"/>
      <c r="W19" s="459"/>
    </row>
    <row r="20" spans="1:32" ht="16" customHeight="1" x14ac:dyDescent="0.35">
      <c r="L20" s="459"/>
      <c r="M20" s="459"/>
      <c r="N20" s="459"/>
      <c r="O20" s="459"/>
      <c r="P20" s="459"/>
      <c r="Q20" s="459"/>
      <c r="R20" s="459"/>
      <c r="S20" s="459"/>
      <c r="T20" s="459"/>
      <c r="U20" s="459"/>
      <c r="V20" s="459"/>
      <c r="W20" s="459"/>
    </row>
    <row r="21" spans="1:32" x14ac:dyDescent="0.35">
      <c r="A21" s="457"/>
      <c r="B21" s="460" t="s">
        <v>50</v>
      </c>
      <c r="C21" s="461" t="str">
        <f>"500 merkkiä ("&amp;TEXT(LEN(B22),"0")&amp;" käytetty)"</f>
        <v>500 merkkiä (0 käytetty)</v>
      </c>
      <c r="D21" s="462"/>
      <c r="F21" s="463"/>
      <c r="L21" s="459"/>
      <c r="M21" s="459"/>
      <c r="N21" s="459"/>
      <c r="O21" s="459"/>
      <c r="P21" s="459"/>
      <c r="Q21" s="459"/>
      <c r="R21" s="459"/>
      <c r="S21" s="459"/>
      <c r="T21" s="459"/>
      <c r="U21" s="459"/>
      <c r="V21" s="459"/>
      <c r="W21" s="459"/>
      <c r="X21" s="459"/>
      <c r="Y21" s="459"/>
      <c r="Z21" s="459"/>
      <c r="AA21" s="459"/>
      <c r="AB21" s="459"/>
      <c r="AC21" s="459"/>
      <c r="AD21" s="459"/>
      <c r="AE21" s="459"/>
      <c r="AF21" s="459"/>
    </row>
    <row r="22" spans="1:32" ht="113.15" customHeight="1" x14ac:dyDescent="0.35">
      <c r="A22" s="457"/>
      <c r="B22" s="535"/>
      <c r="C22" s="536"/>
      <c r="D22" s="537"/>
      <c r="L22" s="459"/>
      <c r="M22" s="459"/>
      <c r="N22" s="459"/>
      <c r="O22" s="459"/>
      <c r="P22" s="459"/>
      <c r="Q22" s="459"/>
      <c r="R22" s="459"/>
      <c r="S22" s="459"/>
      <c r="T22" s="459"/>
      <c r="U22" s="459"/>
      <c r="V22" s="459"/>
      <c r="W22" s="459"/>
      <c r="X22" s="459"/>
      <c r="Y22" s="459"/>
      <c r="Z22" s="459"/>
      <c r="AA22" s="459"/>
      <c r="AB22" s="459"/>
      <c r="AC22" s="459"/>
      <c r="AD22" s="459"/>
      <c r="AE22" s="459"/>
      <c r="AF22" s="459"/>
    </row>
    <row r="23" spans="1:32" ht="16" customHeight="1" x14ac:dyDescent="0.35">
      <c r="L23" s="459"/>
      <c r="M23" s="459"/>
      <c r="N23" s="459"/>
      <c r="O23" s="459"/>
      <c r="P23" s="459"/>
      <c r="Q23" s="459"/>
      <c r="R23" s="459"/>
      <c r="S23" s="459"/>
      <c r="T23" s="459"/>
      <c r="U23" s="459"/>
      <c r="V23" s="459"/>
      <c r="W23" s="459"/>
    </row>
    <row r="24" spans="1:32" ht="16" customHeight="1" x14ac:dyDescent="0.35">
      <c r="L24" s="459"/>
      <c r="M24" s="459"/>
      <c r="N24" s="459"/>
      <c r="O24" s="459"/>
      <c r="P24" s="459"/>
      <c r="Q24" s="459"/>
      <c r="R24" s="459"/>
      <c r="S24" s="459"/>
      <c r="T24" s="459"/>
      <c r="U24" s="459"/>
      <c r="V24" s="459"/>
      <c r="W24" s="459"/>
    </row>
    <row r="25" spans="1:32" ht="16" customHeight="1" x14ac:dyDescent="0.35">
      <c r="L25" s="459"/>
      <c r="M25" s="459"/>
      <c r="N25" s="459"/>
      <c r="O25" s="459"/>
      <c r="P25" s="459"/>
      <c r="Q25" s="459"/>
      <c r="R25" s="459"/>
      <c r="S25" s="459"/>
      <c r="T25" s="459"/>
      <c r="U25" s="459"/>
      <c r="V25" s="459"/>
      <c r="W25" s="459"/>
    </row>
    <row r="26" spans="1:32" ht="16" customHeight="1" x14ac:dyDescent="0.35">
      <c r="L26" s="459"/>
      <c r="M26" s="459"/>
      <c r="N26" s="459"/>
      <c r="O26" s="459"/>
      <c r="P26" s="459"/>
      <c r="Q26" s="459"/>
      <c r="R26" s="459"/>
      <c r="S26" s="459"/>
      <c r="T26" s="459"/>
      <c r="U26" s="459"/>
      <c r="V26" s="459"/>
      <c r="W26" s="459"/>
    </row>
    <row r="27" spans="1:32" ht="16" customHeight="1" x14ac:dyDescent="0.35">
      <c r="L27" s="459"/>
      <c r="M27" s="459"/>
      <c r="N27" s="459"/>
      <c r="O27" s="459"/>
      <c r="P27" s="459"/>
      <c r="Q27" s="459"/>
      <c r="R27" s="459"/>
      <c r="S27" s="459"/>
      <c r="T27" s="459"/>
      <c r="U27" s="459"/>
      <c r="V27" s="459"/>
      <c r="W27" s="459"/>
    </row>
    <row r="28" spans="1:32" ht="16" customHeight="1" x14ac:dyDescent="0.35">
      <c r="L28" s="459"/>
      <c r="M28" s="459"/>
      <c r="N28" s="459"/>
      <c r="O28" s="459"/>
      <c r="P28" s="459"/>
      <c r="Q28" s="459"/>
      <c r="R28" s="459"/>
      <c r="S28" s="459"/>
      <c r="T28" s="459"/>
      <c r="U28" s="459"/>
      <c r="V28" s="459"/>
      <c r="W28" s="459"/>
    </row>
    <row r="29" spans="1:32" ht="16" customHeight="1" x14ac:dyDescent="0.35">
      <c r="L29" s="459"/>
      <c r="M29" s="459"/>
      <c r="N29" s="459"/>
      <c r="O29" s="459"/>
      <c r="P29" s="459"/>
      <c r="Q29" s="459"/>
      <c r="R29" s="459"/>
      <c r="S29" s="459"/>
      <c r="T29" s="459"/>
      <c r="U29" s="459"/>
      <c r="V29" s="459"/>
      <c r="W29" s="459"/>
    </row>
    <row r="30" spans="1:32" ht="16" customHeight="1" x14ac:dyDescent="0.35">
      <c r="L30" s="459"/>
      <c r="M30" s="459"/>
      <c r="N30" s="459"/>
      <c r="O30" s="459"/>
      <c r="P30" s="459"/>
      <c r="Q30" s="459"/>
      <c r="R30" s="459"/>
      <c r="S30" s="459"/>
      <c r="T30" s="459"/>
      <c r="U30" s="459"/>
      <c r="V30" s="459"/>
      <c r="W30" s="459"/>
    </row>
    <row r="31" spans="1:32" ht="16" customHeight="1" x14ac:dyDescent="0.35">
      <c r="L31" s="459"/>
      <c r="M31" s="459"/>
      <c r="N31" s="459"/>
      <c r="O31" s="459"/>
      <c r="P31" s="459"/>
      <c r="Q31" s="459"/>
      <c r="R31" s="459"/>
      <c r="S31" s="459"/>
      <c r="T31" s="459"/>
      <c r="U31" s="459"/>
      <c r="V31" s="459"/>
      <c r="W31" s="459"/>
    </row>
    <row r="32" spans="1:32" ht="16" customHeight="1" x14ac:dyDescent="0.35">
      <c r="L32" s="459"/>
      <c r="M32" s="459"/>
      <c r="N32" s="459"/>
      <c r="O32" s="459"/>
      <c r="P32" s="459"/>
      <c r="Q32" s="459"/>
      <c r="R32" s="459"/>
      <c r="S32" s="459"/>
      <c r="T32" s="459"/>
      <c r="U32" s="459"/>
      <c r="V32" s="459"/>
      <c r="W32" s="459"/>
    </row>
    <row r="33" spans="12:23" ht="16" customHeight="1" x14ac:dyDescent="0.35">
      <c r="L33" s="459"/>
      <c r="M33" s="459"/>
      <c r="N33" s="459"/>
      <c r="O33" s="459"/>
      <c r="P33" s="459"/>
      <c r="Q33" s="459"/>
      <c r="R33" s="459"/>
      <c r="S33" s="459"/>
      <c r="T33" s="459"/>
      <c r="U33" s="459"/>
      <c r="V33" s="459"/>
      <c r="W33" s="459"/>
    </row>
    <row r="34" spans="12:23" ht="16" customHeight="1" x14ac:dyDescent="0.35">
      <c r="L34" s="459"/>
      <c r="M34" s="459"/>
      <c r="N34" s="459"/>
      <c r="O34" s="459"/>
      <c r="P34" s="459"/>
      <c r="Q34" s="459"/>
      <c r="R34" s="459"/>
      <c r="S34" s="459"/>
      <c r="T34" s="459"/>
      <c r="U34" s="459"/>
      <c r="V34" s="459"/>
      <c r="W34" s="459"/>
    </row>
    <row r="35" spans="12:23" ht="16" customHeight="1" x14ac:dyDescent="0.35">
      <c r="L35" s="459"/>
      <c r="M35" s="459"/>
      <c r="N35" s="459"/>
      <c r="O35" s="459"/>
      <c r="P35" s="459"/>
      <c r="Q35" s="459"/>
      <c r="R35" s="459"/>
      <c r="S35" s="459"/>
      <c r="T35" s="459"/>
      <c r="U35" s="459"/>
      <c r="V35" s="459"/>
      <c r="W35" s="459"/>
    </row>
    <row r="36" spans="12:23" ht="16" customHeight="1" x14ac:dyDescent="0.35">
      <c r="L36" s="459"/>
      <c r="M36" s="459"/>
      <c r="N36" s="459"/>
      <c r="O36" s="459"/>
      <c r="P36" s="459"/>
      <c r="Q36" s="459"/>
      <c r="R36" s="459"/>
      <c r="S36" s="459"/>
      <c r="T36" s="459"/>
      <c r="U36" s="459"/>
      <c r="V36" s="459"/>
      <c r="W36" s="459"/>
    </row>
    <row r="37" spans="12:23" ht="16" customHeight="1" x14ac:dyDescent="0.35">
      <c r="L37" s="459"/>
      <c r="M37" s="459"/>
      <c r="N37" s="459"/>
      <c r="O37" s="459"/>
      <c r="P37" s="459"/>
      <c r="Q37" s="459"/>
      <c r="R37" s="459"/>
      <c r="S37" s="459"/>
      <c r="T37" s="459"/>
      <c r="U37" s="459"/>
      <c r="V37" s="459"/>
      <c r="W37" s="459"/>
    </row>
    <row r="38" spans="12:23" ht="16" customHeight="1" x14ac:dyDescent="0.35">
      <c r="L38" s="459"/>
      <c r="M38" s="459"/>
      <c r="N38" s="459"/>
      <c r="O38" s="459"/>
      <c r="P38" s="459"/>
      <c r="Q38" s="459"/>
      <c r="R38" s="459"/>
      <c r="S38" s="459"/>
      <c r="T38" s="459"/>
      <c r="U38" s="459"/>
      <c r="V38" s="459"/>
      <c r="W38" s="459"/>
    </row>
    <row r="39" spans="12:23" ht="16" customHeight="1" x14ac:dyDescent="0.35">
      <c r="L39" s="459"/>
      <c r="M39" s="459"/>
      <c r="N39" s="459"/>
      <c r="O39" s="459"/>
      <c r="P39" s="459"/>
      <c r="Q39" s="459"/>
      <c r="R39" s="459"/>
      <c r="S39" s="459"/>
      <c r="T39" s="459"/>
      <c r="U39" s="459"/>
      <c r="V39" s="459"/>
      <c r="W39" s="459"/>
    </row>
    <row r="40" spans="12:23" ht="16" customHeight="1" x14ac:dyDescent="0.35">
      <c r="L40" s="459"/>
      <c r="M40" s="459"/>
      <c r="N40" s="459"/>
      <c r="O40" s="459"/>
      <c r="P40" s="459"/>
      <c r="Q40" s="459"/>
      <c r="R40" s="459"/>
      <c r="S40" s="459"/>
      <c r="T40" s="459"/>
      <c r="U40" s="459"/>
      <c r="V40" s="459"/>
      <c r="W40" s="459"/>
    </row>
    <row r="41" spans="12:23" ht="16" customHeight="1" x14ac:dyDescent="0.35">
      <c r="L41" s="459"/>
      <c r="M41" s="459"/>
      <c r="N41" s="459"/>
      <c r="O41" s="459"/>
      <c r="P41" s="459"/>
      <c r="Q41" s="459"/>
      <c r="R41" s="459"/>
      <c r="S41" s="459"/>
      <c r="T41" s="459"/>
      <c r="U41" s="459"/>
      <c r="V41" s="459"/>
      <c r="W41" s="459"/>
    </row>
    <row r="42" spans="12:23" ht="16" customHeight="1" x14ac:dyDescent="0.35">
      <c r="L42" s="459"/>
      <c r="M42" s="459"/>
      <c r="N42" s="459"/>
      <c r="O42" s="459"/>
      <c r="P42" s="459"/>
      <c r="Q42" s="459"/>
      <c r="R42" s="459"/>
      <c r="S42" s="459"/>
      <c r="T42" s="459"/>
      <c r="U42" s="459"/>
      <c r="V42" s="459"/>
      <c r="W42" s="459"/>
    </row>
    <row r="43" spans="12:23" ht="16" customHeight="1" x14ac:dyDescent="0.35">
      <c r="L43" s="459"/>
      <c r="M43" s="459"/>
      <c r="N43" s="459"/>
      <c r="O43" s="459"/>
      <c r="P43" s="459"/>
      <c r="Q43" s="459"/>
      <c r="R43" s="459"/>
      <c r="S43" s="459"/>
      <c r="T43" s="459"/>
      <c r="U43" s="459"/>
      <c r="V43" s="459"/>
      <c r="W43" s="459"/>
    </row>
    <row r="44" spans="12:23" ht="16" customHeight="1" x14ac:dyDescent="0.35">
      <c r="L44" s="459"/>
      <c r="M44" s="459"/>
      <c r="N44" s="459"/>
      <c r="O44" s="459"/>
      <c r="P44" s="459"/>
      <c r="Q44" s="459"/>
      <c r="R44" s="459"/>
      <c r="S44" s="459"/>
      <c r="T44" s="459"/>
      <c r="U44" s="459"/>
      <c r="V44" s="459"/>
      <c r="W44" s="459"/>
    </row>
    <row r="45" spans="12:23" ht="16" customHeight="1" x14ac:dyDescent="0.35">
      <c r="L45" s="459"/>
      <c r="M45" s="459"/>
      <c r="N45" s="459"/>
      <c r="O45" s="459"/>
      <c r="P45" s="459"/>
      <c r="Q45" s="459"/>
      <c r="R45" s="459"/>
      <c r="S45" s="459"/>
      <c r="T45" s="459"/>
      <c r="U45" s="459"/>
      <c r="V45" s="459"/>
      <c r="W45" s="459"/>
    </row>
    <row r="46" spans="12:23" ht="16" customHeight="1" x14ac:dyDescent="0.35">
      <c r="L46" s="459"/>
      <c r="M46" s="459"/>
      <c r="N46" s="459"/>
      <c r="O46" s="459"/>
      <c r="P46" s="459"/>
      <c r="Q46" s="459"/>
      <c r="R46" s="459"/>
      <c r="S46" s="459"/>
      <c r="T46" s="459"/>
      <c r="U46" s="459"/>
      <c r="V46" s="459"/>
      <c r="W46" s="459"/>
    </row>
    <row r="47" spans="12:23" ht="16" customHeight="1" x14ac:dyDescent="0.35">
      <c r="L47" s="459"/>
      <c r="M47" s="459"/>
      <c r="N47" s="459"/>
      <c r="O47" s="459"/>
      <c r="P47" s="459"/>
      <c r="Q47" s="459"/>
      <c r="R47" s="459"/>
      <c r="S47" s="459"/>
      <c r="T47" s="459"/>
      <c r="U47" s="459"/>
      <c r="V47" s="459"/>
      <c r="W47" s="459"/>
    </row>
    <row r="48" spans="12:23" ht="16" customHeight="1" x14ac:dyDescent="0.35">
      <c r="L48" s="459"/>
      <c r="M48" s="459"/>
      <c r="N48" s="459"/>
      <c r="O48" s="459"/>
      <c r="P48" s="459"/>
      <c r="Q48" s="459"/>
      <c r="R48" s="459"/>
      <c r="S48" s="459"/>
      <c r="T48" s="459"/>
      <c r="U48" s="459"/>
      <c r="V48" s="459"/>
      <c r="W48" s="459"/>
    </row>
    <row r="49" spans="12:23" ht="16" customHeight="1" x14ac:dyDescent="0.35">
      <c r="L49" s="459"/>
      <c r="M49" s="459"/>
      <c r="N49" s="459"/>
      <c r="O49" s="459"/>
      <c r="P49" s="459"/>
      <c r="Q49" s="459"/>
      <c r="R49" s="459"/>
      <c r="S49" s="459"/>
      <c r="T49" s="459"/>
      <c r="U49" s="459"/>
      <c r="V49" s="459"/>
      <c r="W49" s="459"/>
    </row>
    <row r="50" spans="12:23" ht="16" customHeight="1" x14ac:dyDescent="0.35">
      <c r="L50" s="459"/>
      <c r="M50" s="459"/>
      <c r="N50" s="459"/>
      <c r="O50" s="459"/>
      <c r="P50" s="459"/>
      <c r="Q50" s="459"/>
      <c r="R50" s="459"/>
      <c r="S50" s="459"/>
      <c r="T50" s="459"/>
      <c r="U50" s="459"/>
      <c r="V50" s="459"/>
      <c r="W50" s="459"/>
    </row>
    <row r="51" spans="12:23" ht="16" customHeight="1" x14ac:dyDescent="0.35">
      <c r="L51" s="459"/>
      <c r="M51" s="459"/>
      <c r="N51" s="459"/>
      <c r="O51" s="459"/>
      <c r="P51" s="459"/>
      <c r="Q51" s="459"/>
      <c r="R51" s="459"/>
      <c r="S51" s="459"/>
      <c r="T51" s="459"/>
      <c r="U51" s="459"/>
      <c r="V51" s="459"/>
      <c r="W51" s="459"/>
    </row>
    <row r="52" spans="12:23" ht="16" customHeight="1" x14ac:dyDescent="0.35">
      <c r="L52" s="459"/>
      <c r="M52" s="459"/>
      <c r="N52" s="459"/>
      <c r="O52" s="459"/>
      <c r="P52" s="459"/>
      <c r="Q52" s="459"/>
      <c r="R52" s="459"/>
      <c r="S52" s="459"/>
      <c r="T52" s="459"/>
      <c r="U52" s="459"/>
      <c r="V52" s="459"/>
      <c r="W52" s="459"/>
    </row>
    <row r="53" spans="12:23" ht="16" customHeight="1" x14ac:dyDescent="0.35">
      <c r="L53" s="459"/>
      <c r="M53" s="459"/>
      <c r="N53" s="459"/>
      <c r="O53" s="459"/>
      <c r="P53" s="459"/>
      <c r="Q53" s="459"/>
      <c r="R53" s="459"/>
      <c r="S53" s="459"/>
      <c r="T53" s="459"/>
      <c r="U53" s="459"/>
      <c r="V53" s="459"/>
      <c r="W53" s="459"/>
    </row>
    <row r="54" spans="12:23" ht="16" customHeight="1" x14ac:dyDescent="0.35">
      <c r="L54" s="459"/>
      <c r="M54" s="459"/>
      <c r="N54" s="459"/>
      <c r="O54" s="459"/>
      <c r="P54" s="459"/>
      <c r="Q54" s="459"/>
      <c r="R54" s="459"/>
      <c r="S54" s="459"/>
      <c r="T54" s="459"/>
      <c r="U54" s="459"/>
      <c r="V54" s="459"/>
      <c r="W54" s="459"/>
    </row>
    <row r="55" spans="12:23" ht="16" customHeight="1" x14ac:dyDescent="0.35">
      <c r="L55" s="459"/>
      <c r="M55" s="459"/>
      <c r="N55" s="459"/>
      <c r="O55" s="459"/>
      <c r="P55" s="459"/>
      <c r="Q55" s="459"/>
      <c r="R55" s="459"/>
      <c r="S55" s="459"/>
      <c r="T55" s="459"/>
      <c r="U55" s="459"/>
      <c r="V55" s="459"/>
      <c r="W55" s="459"/>
    </row>
    <row r="56" spans="12:23" ht="16" customHeight="1" x14ac:dyDescent="0.35">
      <c r="L56" s="459"/>
      <c r="M56" s="459"/>
      <c r="N56" s="459"/>
      <c r="O56" s="459"/>
      <c r="P56" s="459"/>
      <c r="Q56" s="459"/>
      <c r="R56" s="459"/>
      <c r="S56" s="459"/>
      <c r="T56" s="459"/>
      <c r="U56" s="459"/>
      <c r="V56" s="459"/>
      <c r="W56" s="459"/>
    </row>
    <row r="57" spans="12:23" ht="16" customHeight="1" x14ac:dyDescent="0.35">
      <c r="L57" s="459"/>
      <c r="M57" s="459"/>
      <c r="N57" s="459"/>
      <c r="O57" s="459"/>
      <c r="P57" s="459"/>
      <c r="Q57" s="459"/>
      <c r="R57" s="459"/>
      <c r="S57" s="459"/>
      <c r="T57" s="459"/>
      <c r="U57" s="459"/>
      <c r="V57" s="459"/>
      <c r="W57" s="459"/>
    </row>
    <row r="58" spans="12:23" ht="16" customHeight="1" x14ac:dyDescent="0.35">
      <c r="L58" s="459"/>
      <c r="M58" s="459"/>
      <c r="N58" s="459"/>
      <c r="O58" s="459"/>
      <c r="P58" s="459"/>
      <c r="Q58" s="459"/>
      <c r="R58" s="459"/>
      <c r="S58" s="459"/>
      <c r="T58" s="459"/>
      <c r="U58" s="459"/>
      <c r="V58" s="459"/>
      <c r="W58" s="459"/>
    </row>
    <row r="59" spans="12:23" ht="16" customHeight="1" x14ac:dyDescent="0.35">
      <c r="L59" s="459"/>
      <c r="M59" s="459"/>
      <c r="N59" s="459"/>
      <c r="O59" s="459"/>
      <c r="P59" s="459"/>
      <c r="Q59" s="459"/>
      <c r="R59" s="459"/>
      <c r="S59" s="459"/>
      <c r="T59" s="459"/>
      <c r="U59" s="459"/>
      <c r="V59" s="459"/>
      <c r="W59" s="459"/>
    </row>
    <row r="60" spans="12:23" ht="16" customHeight="1" x14ac:dyDescent="0.35">
      <c r="L60" s="459"/>
      <c r="M60" s="459"/>
      <c r="N60" s="459"/>
      <c r="O60" s="459"/>
      <c r="P60" s="459"/>
      <c r="Q60" s="459"/>
      <c r="R60" s="459"/>
      <c r="S60" s="459"/>
      <c r="T60" s="459"/>
      <c r="U60" s="459"/>
      <c r="V60" s="459"/>
      <c r="W60" s="459"/>
    </row>
    <row r="61" spans="12:23" ht="16" customHeight="1" x14ac:dyDescent="0.35">
      <c r="L61" s="459"/>
      <c r="M61" s="459"/>
      <c r="N61" s="459"/>
      <c r="O61" s="459"/>
      <c r="P61" s="459"/>
      <c r="Q61" s="459"/>
      <c r="R61" s="459"/>
      <c r="S61" s="459"/>
      <c r="T61" s="459"/>
      <c r="U61" s="459"/>
      <c r="V61" s="459"/>
      <c r="W61" s="459"/>
    </row>
    <row r="62" spans="12:23" ht="16" customHeight="1" x14ac:dyDescent="0.35">
      <c r="L62" s="459"/>
      <c r="M62" s="459"/>
      <c r="N62" s="459"/>
      <c r="O62" s="459"/>
      <c r="P62" s="459"/>
      <c r="Q62" s="459"/>
      <c r="R62" s="459"/>
      <c r="S62" s="459"/>
      <c r="T62" s="459"/>
      <c r="U62" s="459"/>
      <c r="V62" s="459"/>
      <c r="W62" s="459"/>
    </row>
    <row r="63" spans="12:23" ht="16" customHeight="1" x14ac:dyDescent="0.35">
      <c r="L63" s="459"/>
      <c r="M63" s="459"/>
      <c r="N63" s="459"/>
      <c r="O63" s="459"/>
      <c r="P63" s="459"/>
      <c r="Q63" s="459"/>
      <c r="R63" s="459"/>
      <c r="S63" s="459"/>
      <c r="T63" s="459"/>
      <c r="U63" s="459"/>
      <c r="V63" s="459"/>
      <c r="W63" s="459"/>
    </row>
    <row r="64" spans="12:23" ht="16" customHeight="1" x14ac:dyDescent="0.35">
      <c r="L64" s="459"/>
      <c r="M64" s="459"/>
      <c r="N64" s="459"/>
      <c r="O64" s="459"/>
      <c r="P64" s="459"/>
      <c r="Q64" s="459"/>
      <c r="R64" s="459"/>
      <c r="S64" s="459"/>
      <c r="T64" s="459"/>
      <c r="U64" s="459"/>
      <c r="V64" s="459"/>
      <c r="W64" s="459"/>
    </row>
    <row r="65" spans="12:23" ht="16" customHeight="1" x14ac:dyDescent="0.35">
      <c r="L65" s="459"/>
      <c r="M65" s="459"/>
      <c r="N65" s="459"/>
      <c r="O65" s="459"/>
      <c r="P65" s="459"/>
      <c r="Q65" s="459"/>
      <c r="R65" s="459"/>
      <c r="S65" s="459"/>
      <c r="T65" s="459"/>
      <c r="U65" s="459"/>
      <c r="V65" s="459"/>
      <c r="W65" s="459"/>
    </row>
    <row r="66" spans="12:23" ht="16" customHeight="1" x14ac:dyDescent="0.35">
      <c r="L66" s="459"/>
      <c r="M66" s="459"/>
      <c r="N66" s="459"/>
      <c r="O66" s="459"/>
      <c r="P66" s="459"/>
      <c r="Q66" s="459"/>
      <c r="R66" s="459"/>
      <c r="S66" s="459"/>
      <c r="T66" s="459"/>
      <c r="U66" s="459"/>
      <c r="V66" s="459"/>
      <c r="W66" s="459"/>
    </row>
    <row r="67" spans="12:23" ht="16" customHeight="1" x14ac:dyDescent="0.35">
      <c r="L67" s="459"/>
      <c r="M67" s="459"/>
      <c r="N67" s="459"/>
      <c r="O67" s="459"/>
      <c r="P67" s="459"/>
      <c r="Q67" s="459"/>
      <c r="R67" s="459"/>
      <c r="S67" s="459"/>
      <c r="T67" s="459"/>
      <c r="U67" s="459"/>
      <c r="V67" s="459"/>
      <c r="W67" s="459"/>
    </row>
    <row r="68" spans="12:23" ht="16" customHeight="1" x14ac:dyDescent="0.35">
      <c r="L68" s="459"/>
      <c r="M68" s="459"/>
      <c r="N68" s="459"/>
      <c r="O68" s="459"/>
      <c r="P68" s="459"/>
      <c r="Q68" s="459"/>
      <c r="R68" s="459"/>
      <c r="S68" s="459"/>
      <c r="T68" s="459"/>
      <c r="U68" s="459"/>
      <c r="V68" s="459"/>
      <c r="W68" s="459"/>
    </row>
    <row r="69" spans="12:23" ht="16" customHeight="1" x14ac:dyDescent="0.35">
      <c r="L69" s="459"/>
      <c r="M69" s="459"/>
      <c r="N69" s="459"/>
      <c r="O69" s="459"/>
      <c r="P69" s="459"/>
      <c r="Q69" s="459"/>
      <c r="R69" s="459"/>
      <c r="S69" s="459"/>
      <c r="T69" s="459"/>
      <c r="U69" s="459"/>
      <c r="V69" s="459"/>
      <c r="W69" s="459"/>
    </row>
    <row r="70" spans="12:23" ht="16" customHeight="1" x14ac:dyDescent="0.35">
      <c r="L70" s="459"/>
      <c r="M70" s="459"/>
      <c r="N70" s="459"/>
      <c r="O70" s="459"/>
      <c r="P70" s="459"/>
      <c r="Q70" s="459"/>
      <c r="R70" s="459"/>
      <c r="S70" s="459"/>
      <c r="T70" s="459"/>
      <c r="U70" s="459"/>
      <c r="V70" s="459"/>
      <c r="W70" s="459"/>
    </row>
    <row r="71" spans="12:23" ht="16" customHeight="1" x14ac:dyDescent="0.35">
      <c r="L71" s="459"/>
      <c r="M71" s="459"/>
      <c r="N71" s="459"/>
      <c r="O71" s="459"/>
      <c r="P71" s="459"/>
      <c r="Q71" s="459"/>
      <c r="R71" s="459"/>
      <c r="S71" s="459"/>
      <c r="T71" s="459"/>
      <c r="U71" s="459"/>
      <c r="V71" s="459"/>
      <c r="W71" s="459"/>
    </row>
    <row r="72" spans="12:23" ht="16" customHeight="1" x14ac:dyDescent="0.35">
      <c r="L72" s="459"/>
      <c r="M72" s="459"/>
      <c r="N72" s="459"/>
      <c r="O72" s="459"/>
      <c r="P72" s="459"/>
      <c r="Q72" s="459"/>
      <c r="R72" s="459"/>
      <c r="S72" s="459"/>
      <c r="T72" s="459"/>
      <c r="U72" s="459"/>
      <c r="V72" s="459"/>
      <c r="W72" s="459"/>
    </row>
    <row r="73" spans="12:23" ht="16" customHeight="1" x14ac:dyDescent="0.35">
      <c r="L73" s="459"/>
      <c r="M73" s="459"/>
      <c r="N73" s="459"/>
      <c r="O73" s="459"/>
      <c r="P73" s="459"/>
      <c r="Q73" s="459"/>
      <c r="R73" s="459"/>
      <c r="S73" s="459"/>
      <c r="T73" s="459"/>
      <c r="U73" s="459"/>
      <c r="V73" s="459"/>
      <c r="W73" s="459"/>
    </row>
    <row r="74" spans="12:23" ht="16" customHeight="1" x14ac:dyDescent="0.35">
      <c r="L74" s="459"/>
      <c r="M74" s="459"/>
      <c r="N74" s="459"/>
      <c r="O74" s="459"/>
      <c r="P74" s="459"/>
      <c r="Q74" s="459"/>
      <c r="R74" s="459"/>
      <c r="S74" s="459"/>
      <c r="T74" s="459"/>
      <c r="U74" s="459"/>
      <c r="V74" s="459"/>
      <c r="W74" s="459"/>
    </row>
    <row r="75" spans="12:23" ht="16" customHeight="1" x14ac:dyDescent="0.35">
      <c r="L75" s="459"/>
      <c r="M75" s="459"/>
      <c r="N75" s="459"/>
      <c r="O75" s="459"/>
      <c r="P75" s="459"/>
      <c r="Q75" s="459"/>
      <c r="R75" s="459"/>
      <c r="S75" s="459"/>
      <c r="T75" s="459"/>
      <c r="U75" s="459"/>
      <c r="V75" s="459"/>
      <c r="W75" s="459"/>
    </row>
    <row r="76" spans="12:23" ht="16" customHeight="1" x14ac:dyDescent="0.35">
      <c r="L76" s="459"/>
      <c r="M76" s="459"/>
      <c r="N76" s="459"/>
      <c r="O76" s="459"/>
      <c r="P76" s="459"/>
      <c r="Q76" s="459"/>
      <c r="R76" s="459"/>
      <c r="S76" s="459"/>
      <c r="T76" s="459"/>
      <c r="U76" s="459"/>
      <c r="V76" s="459"/>
      <c r="W76" s="459"/>
    </row>
    <row r="77" spans="12:23" ht="16" customHeight="1" x14ac:dyDescent="0.35">
      <c r="L77" s="459"/>
      <c r="M77" s="459"/>
      <c r="N77" s="459"/>
      <c r="O77" s="459"/>
      <c r="P77" s="459"/>
      <c r="Q77" s="459"/>
      <c r="R77" s="459"/>
      <c r="S77" s="459"/>
      <c r="T77" s="459"/>
      <c r="U77" s="459"/>
      <c r="V77" s="459"/>
      <c r="W77" s="459"/>
    </row>
    <row r="78" spans="12:23" ht="16" customHeight="1" x14ac:dyDescent="0.35">
      <c r="L78" s="459"/>
      <c r="M78" s="459"/>
      <c r="N78" s="459"/>
      <c r="O78" s="459"/>
      <c r="P78" s="459"/>
      <c r="Q78" s="459"/>
      <c r="R78" s="459"/>
      <c r="S78" s="459"/>
      <c r="T78" s="459"/>
      <c r="U78" s="459"/>
      <c r="V78" s="459"/>
      <c r="W78" s="459"/>
    </row>
    <row r="79" spans="12:23" ht="16" customHeight="1" x14ac:dyDescent="0.35">
      <c r="L79" s="459"/>
      <c r="M79" s="459"/>
      <c r="N79" s="459"/>
      <c r="O79" s="459"/>
      <c r="P79" s="459"/>
      <c r="Q79" s="459"/>
      <c r="R79" s="459"/>
      <c r="S79" s="459"/>
      <c r="T79" s="459"/>
      <c r="U79" s="459"/>
      <c r="V79" s="459"/>
      <c r="W79" s="459"/>
    </row>
    <row r="80" spans="12:23" ht="16" customHeight="1" x14ac:dyDescent="0.35">
      <c r="L80" s="459"/>
      <c r="M80" s="459"/>
      <c r="N80" s="459"/>
      <c r="O80" s="459"/>
      <c r="P80" s="459"/>
      <c r="Q80" s="459"/>
      <c r="R80" s="459"/>
      <c r="S80" s="459"/>
      <c r="T80" s="459"/>
      <c r="U80" s="459"/>
      <c r="V80" s="459"/>
      <c r="W80" s="459"/>
    </row>
    <row r="81" spans="12:23" ht="16" customHeight="1" x14ac:dyDescent="0.35">
      <c r="L81" s="459"/>
      <c r="M81" s="459"/>
      <c r="N81" s="459"/>
      <c r="O81" s="459"/>
      <c r="P81" s="459"/>
      <c r="Q81" s="459"/>
      <c r="R81" s="459"/>
      <c r="S81" s="459"/>
      <c r="T81" s="459"/>
      <c r="U81" s="459"/>
      <c r="V81" s="459"/>
      <c r="W81" s="459"/>
    </row>
    <row r="82" spans="12:23" ht="16" customHeight="1" x14ac:dyDescent="0.35">
      <c r="L82" s="459"/>
      <c r="M82" s="459"/>
      <c r="N82" s="459"/>
      <c r="O82" s="459"/>
      <c r="P82" s="459"/>
      <c r="Q82" s="459"/>
      <c r="R82" s="459"/>
      <c r="S82" s="459"/>
      <c r="T82" s="459"/>
      <c r="U82" s="459"/>
      <c r="V82" s="459"/>
      <c r="W82" s="459"/>
    </row>
    <row r="83" spans="12:23" ht="16" customHeight="1" x14ac:dyDescent="0.35">
      <c r="L83" s="459"/>
      <c r="M83" s="459"/>
      <c r="N83" s="459"/>
      <c r="O83" s="459"/>
      <c r="P83" s="459"/>
      <c r="Q83" s="459"/>
      <c r="R83" s="459"/>
      <c r="S83" s="459"/>
      <c r="T83" s="459"/>
      <c r="U83" s="459"/>
      <c r="V83" s="459"/>
      <c r="W83" s="459"/>
    </row>
    <row r="84" spans="12:23" ht="16" customHeight="1" x14ac:dyDescent="0.35">
      <c r="L84" s="459"/>
      <c r="M84" s="459"/>
      <c r="N84" s="459"/>
      <c r="O84" s="459"/>
      <c r="P84" s="459"/>
      <c r="Q84" s="459"/>
      <c r="R84" s="459"/>
      <c r="S84" s="459"/>
      <c r="T84" s="459"/>
      <c r="U84" s="459"/>
      <c r="V84" s="459"/>
      <c r="W84" s="459"/>
    </row>
    <row r="85" spans="12:23" ht="16" customHeight="1" x14ac:dyDescent="0.35">
      <c r="L85" s="459"/>
      <c r="M85" s="459"/>
      <c r="N85" s="459"/>
      <c r="O85" s="459"/>
      <c r="P85" s="459"/>
      <c r="Q85" s="459"/>
      <c r="R85" s="459"/>
      <c r="S85" s="459"/>
      <c r="T85" s="459"/>
      <c r="U85" s="459"/>
      <c r="V85" s="459"/>
      <c r="W85" s="459"/>
    </row>
    <row r="86" spans="12:23" ht="16" customHeight="1" x14ac:dyDescent="0.35">
      <c r="L86" s="459"/>
      <c r="M86" s="459"/>
      <c r="N86" s="459"/>
      <c r="O86" s="459"/>
      <c r="P86" s="459"/>
      <c r="Q86" s="459"/>
      <c r="R86" s="459"/>
      <c r="S86" s="459"/>
      <c r="T86" s="459"/>
      <c r="U86" s="459"/>
      <c r="V86" s="459"/>
      <c r="W86" s="459"/>
    </row>
    <row r="87" spans="12:23" ht="16" customHeight="1" x14ac:dyDescent="0.35">
      <c r="L87" s="459"/>
      <c r="M87" s="459"/>
      <c r="N87" s="459"/>
      <c r="O87" s="459"/>
      <c r="P87" s="459"/>
      <c r="Q87" s="459"/>
      <c r="R87" s="459"/>
      <c r="S87" s="459"/>
      <c r="T87" s="459"/>
      <c r="U87" s="459"/>
      <c r="V87" s="459"/>
      <c r="W87" s="459"/>
    </row>
    <row r="88" spans="12:23" ht="16" customHeight="1" x14ac:dyDescent="0.35">
      <c r="L88" s="459"/>
      <c r="M88" s="459"/>
      <c r="N88" s="459"/>
      <c r="O88" s="459"/>
      <c r="P88" s="459"/>
      <c r="Q88" s="459"/>
      <c r="R88" s="459"/>
      <c r="S88" s="459"/>
      <c r="T88" s="459"/>
      <c r="U88" s="459"/>
      <c r="V88" s="459"/>
      <c r="W88" s="459"/>
    </row>
    <row r="89" spans="12:23" ht="16" customHeight="1" x14ac:dyDescent="0.35">
      <c r="L89" s="459"/>
      <c r="M89" s="459"/>
      <c r="N89" s="459"/>
      <c r="O89" s="459"/>
      <c r="P89" s="459"/>
      <c r="Q89" s="459"/>
      <c r="R89" s="459"/>
      <c r="S89" s="459"/>
      <c r="T89" s="459"/>
      <c r="U89" s="459"/>
      <c r="V89" s="459"/>
      <c r="W89" s="459"/>
    </row>
    <row r="90" spans="12:23" ht="16" customHeight="1" x14ac:dyDescent="0.35">
      <c r="L90" s="459"/>
      <c r="M90" s="459"/>
      <c r="N90" s="459"/>
      <c r="O90" s="459"/>
      <c r="P90" s="459"/>
      <c r="Q90" s="459"/>
      <c r="R90" s="459"/>
      <c r="S90" s="459"/>
      <c r="T90" s="459"/>
      <c r="U90" s="459"/>
      <c r="V90" s="459"/>
      <c r="W90" s="459"/>
    </row>
    <row r="91" spans="12:23" ht="16" customHeight="1" x14ac:dyDescent="0.35">
      <c r="L91" s="459"/>
      <c r="M91" s="459"/>
      <c r="N91" s="459"/>
      <c r="O91" s="459"/>
      <c r="P91" s="459"/>
      <c r="Q91" s="459"/>
      <c r="R91" s="459"/>
      <c r="S91" s="459"/>
      <c r="T91" s="459"/>
      <c r="U91" s="459"/>
      <c r="V91" s="459"/>
      <c r="W91" s="459"/>
    </row>
    <row r="92" spans="12:23" ht="16" customHeight="1" x14ac:dyDescent="0.35">
      <c r="L92" s="459"/>
      <c r="M92" s="459"/>
      <c r="N92" s="459"/>
      <c r="O92" s="459"/>
      <c r="P92" s="459"/>
      <c r="Q92" s="459"/>
      <c r="R92" s="459"/>
      <c r="S92" s="459"/>
      <c r="T92" s="459"/>
      <c r="U92" s="459"/>
      <c r="V92" s="459"/>
      <c r="W92" s="459"/>
    </row>
    <row r="93" spans="12:23" ht="16" customHeight="1" x14ac:dyDescent="0.35">
      <c r="L93" s="459"/>
      <c r="M93" s="459"/>
      <c r="N93" s="459"/>
      <c r="O93" s="459"/>
      <c r="P93" s="459"/>
      <c r="Q93" s="459"/>
      <c r="R93" s="459"/>
      <c r="S93" s="459"/>
      <c r="T93" s="459"/>
      <c r="U93" s="459"/>
      <c r="V93" s="459"/>
      <c r="W93" s="459"/>
    </row>
    <row r="94" spans="12:23" ht="16" customHeight="1" x14ac:dyDescent="0.35">
      <c r="L94" s="459"/>
      <c r="M94" s="459"/>
      <c r="N94" s="459"/>
      <c r="O94" s="459"/>
      <c r="P94" s="459"/>
      <c r="Q94" s="459"/>
      <c r="R94" s="459"/>
      <c r="S94" s="459"/>
      <c r="T94" s="459"/>
      <c r="U94" s="459"/>
      <c r="V94" s="459"/>
      <c r="W94" s="459"/>
    </row>
    <row r="95" spans="12:23" ht="16" customHeight="1" x14ac:dyDescent="0.35">
      <c r="L95" s="459"/>
      <c r="M95" s="459"/>
      <c r="N95" s="459"/>
      <c r="O95" s="459"/>
      <c r="P95" s="459"/>
      <c r="Q95" s="459"/>
      <c r="R95" s="459"/>
      <c r="S95" s="459"/>
      <c r="T95" s="459"/>
      <c r="U95" s="459"/>
      <c r="V95" s="459"/>
      <c r="W95" s="459"/>
    </row>
    <row r="96" spans="12:23" ht="16" customHeight="1" x14ac:dyDescent="0.35">
      <c r="L96" s="459"/>
      <c r="M96" s="459"/>
      <c r="N96" s="459"/>
      <c r="O96" s="459"/>
      <c r="P96" s="459"/>
      <c r="Q96" s="459"/>
      <c r="R96" s="459"/>
      <c r="S96" s="459"/>
      <c r="T96" s="459"/>
      <c r="U96" s="459"/>
      <c r="V96" s="459"/>
      <c r="W96" s="459"/>
    </row>
    <row r="97" spans="12:23" ht="16" customHeight="1" x14ac:dyDescent="0.35">
      <c r="L97" s="459"/>
      <c r="M97" s="459"/>
      <c r="N97" s="459"/>
      <c r="O97" s="459"/>
      <c r="P97" s="459"/>
      <c r="Q97" s="459"/>
      <c r="R97" s="459"/>
      <c r="S97" s="459"/>
      <c r="T97" s="459"/>
      <c r="U97" s="459"/>
      <c r="V97" s="459"/>
      <c r="W97" s="459"/>
    </row>
    <row r="98" spans="12:23" ht="16" customHeight="1" x14ac:dyDescent="0.35">
      <c r="L98" s="459"/>
      <c r="M98" s="459"/>
      <c r="N98" s="459"/>
      <c r="O98" s="459"/>
      <c r="P98" s="459"/>
      <c r="Q98" s="459"/>
      <c r="R98" s="459"/>
      <c r="S98" s="459"/>
      <c r="T98" s="459"/>
      <c r="U98" s="459"/>
      <c r="V98" s="459"/>
      <c r="W98" s="459"/>
    </row>
    <row r="99" spans="12:23" ht="16" customHeight="1" x14ac:dyDescent="0.35">
      <c r="L99" s="459"/>
      <c r="M99" s="459"/>
      <c r="N99" s="459"/>
      <c r="O99" s="459"/>
      <c r="P99" s="459"/>
      <c r="Q99" s="459"/>
      <c r="R99" s="459"/>
      <c r="S99" s="459"/>
      <c r="T99" s="459"/>
      <c r="U99" s="459"/>
      <c r="V99" s="459"/>
      <c r="W99" s="459"/>
    </row>
    <row r="100" spans="12:23" ht="16" customHeight="1" x14ac:dyDescent="0.35">
      <c r="L100" s="459"/>
      <c r="M100" s="459"/>
      <c r="N100" s="459"/>
      <c r="O100" s="459"/>
      <c r="P100" s="459"/>
      <c r="Q100" s="459"/>
      <c r="R100" s="459"/>
      <c r="S100" s="459"/>
      <c r="T100" s="459"/>
      <c r="U100" s="459"/>
      <c r="V100" s="459"/>
      <c r="W100" s="459"/>
    </row>
    <row r="101" spans="12:23" ht="16" customHeight="1" x14ac:dyDescent="0.35">
      <c r="L101" s="459"/>
      <c r="M101" s="459"/>
      <c r="N101" s="459"/>
      <c r="O101" s="459"/>
      <c r="P101" s="459"/>
      <c r="Q101" s="459"/>
      <c r="R101" s="459"/>
      <c r="S101" s="459"/>
      <c r="T101" s="459"/>
      <c r="U101" s="459"/>
      <c r="V101" s="459"/>
      <c r="W101" s="459"/>
    </row>
    <row r="102" spans="12:23" ht="16" customHeight="1" x14ac:dyDescent="0.35">
      <c r="L102" s="459"/>
      <c r="M102" s="459"/>
      <c r="N102" s="459"/>
      <c r="O102" s="459"/>
      <c r="P102" s="459"/>
      <c r="Q102" s="459"/>
      <c r="R102" s="459"/>
      <c r="S102" s="459"/>
      <c r="T102" s="459"/>
      <c r="U102" s="459"/>
      <c r="V102" s="459"/>
      <c r="W102" s="459"/>
    </row>
    <row r="103" spans="12:23" ht="16" customHeight="1" x14ac:dyDescent="0.35">
      <c r="L103" s="459"/>
      <c r="M103" s="459"/>
      <c r="N103" s="459"/>
      <c r="O103" s="459"/>
      <c r="P103" s="459"/>
      <c r="Q103" s="459"/>
      <c r="R103" s="459"/>
      <c r="S103" s="459"/>
      <c r="T103" s="459"/>
      <c r="U103" s="459"/>
      <c r="V103" s="459"/>
      <c r="W103" s="459"/>
    </row>
    <row r="104" spans="12:23" ht="16" customHeight="1" x14ac:dyDescent="0.35">
      <c r="L104" s="459"/>
      <c r="M104" s="459"/>
      <c r="N104" s="459"/>
      <c r="O104" s="459"/>
      <c r="P104" s="459"/>
      <c r="Q104" s="459"/>
      <c r="R104" s="459"/>
      <c r="S104" s="459"/>
      <c r="T104" s="459"/>
      <c r="U104" s="459"/>
      <c r="V104" s="459"/>
      <c r="W104" s="459"/>
    </row>
    <row r="105" spans="12:23" ht="16" customHeight="1" x14ac:dyDescent="0.35">
      <c r="L105" s="459"/>
      <c r="M105" s="459"/>
      <c r="N105" s="459"/>
      <c r="O105" s="459"/>
      <c r="P105" s="459"/>
      <c r="Q105" s="459"/>
      <c r="R105" s="459"/>
      <c r="S105" s="459"/>
      <c r="T105" s="459"/>
      <c r="U105" s="459"/>
      <c r="V105" s="459"/>
      <c r="W105" s="459"/>
    </row>
    <row r="106" spans="12:23" ht="16" customHeight="1" x14ac:dyDescent="0.35">
      <c r="L106" s="459"/>
      <c r="M106" s="459"/>
      <c r="N106" s="459"/>
      <c r="O106" s="459"/>
      <c r="P106" s="459"/>
      <c r="Q106" s="459"/>
      <c r="R106" s="459"/>
      <c r="S106" s="459"/>
      <c r="T106" s="459"/>
      <c r="U106" s="459"/>
      <c r="V106" s="459"/>
      <c r="W106" s="459"/>
    </row>
    <row r="107" spans="12:23" ht="16" customHeight="1" x14ac:dyDescent="0.35">
      <c r="L107" s="459"/>
      <c r="M107" s="459"/>
      <c r="N107" s="459"/>
      <c r="O107" s="459"/>
      <c r="P107" s="459"/>
      <c r="Q107" s="459"/>
      <c r="R107" s="459"/>
      <c r="S107" s="459"/>
      <c r="T107" s="459"/>
      <c r="U107" s="459"/>
      <c r="V107" s="459"/>
      <c r="W107" s="459"/>
    </row>
    <row r="108" spans="12:23" ht="16" customHeight="1" x14ac:dyDescent="0.35">
      <c r="L108" s="459"/>
      <c r="M108" s="459"/>
      <c r="N108" s="459"/>
      <c r="O108" s="459"/>
      <c r="P108" s="459"/>
      <c r="Q108" s="459"/>
      <c r="R108" s="459"/>
      <c r="S108" s="459"/>
      <c r="T108" s="459"/>
      <c r="U108" s="459"/>
      <c r="V108" s="459"/>
      <c r="W108" s="459"/>
    </row>
    <row r="109" spans="12:23" ht="16" customHeight="1" x14ac:dyDescent="0.35">
      <c r="L109" s="459"/>
      <c r="M109" s="459"/>
      <c r="N109" s="459"/>
      <c r="O109" s="459"/>
      <c r="P109" s="459"/>
      <c r="Q109" s="459"/>
      <c r="R109" s="459"/>
      <c r="S109" s="459"/>
      <c r="T109" s="459"/>
      <c r="U109" s="459"/>
      <c r="V109" s="459"/>
      <c r="W109" s="459"/>
    </row>
    <row r="110" spans="12:23" ht="16" customHeight="1" x14ac:dyDescent="0.35">
      <c r="L110" s="459"/>
      <c r="M110" s="459"/>
      <c r="N110" s="459"/>
      <c r="O110" s="459"/>
      <c r="P110" s="459"/>
      <c r="Q110" s="459"/>
      <c r="R110" s="459"/>
      <c r="S110" s="459"/>
      <c r="T110" s="459"/>
      <c r="U110" s="459"/>
      <c r="V110" s="459"/>
      <c r="W110" s="459"/>
    </row>
    <row r="111" spans="12:23" ht="16" customHeight="1" x14ac:dyDescent="0.35">
      <c r="L111" s="459"/>
      <c r="M111" s="459"/>
      <c r="N111" s="459"/>
      <c r="O111" s="459"/>
      <c r="P111" s="459"/>
      <c r="Q111" s="459"/>
      <c r="R111" s="459"/>
      <c r="S111" s="459"/>
      <c r="T111" s="459"/>
      <c r="U111" s="459"/>
      <c r="V111" s="459"/>
      <c r="W111" s="459"/>
    </row>
    <row r="112" spans="12:23" ht="16" customHeight="1" x14ac:dyDescent="0.35">
      <c r="L112" s="459"/>
      <c r="M112" s="459"/>
      <c r="N112" s="459"/>
      <c r="O112" s="459"/>
      <c r="P112" s="459"/>
      <c r="Q112" s="459"/>
      <c r="R112" s="459"/>
      <c r="S112" s="459"/>
      <c r="T112" s="459"/>
      <c r="U112" s="459"/>
      <c r="V112" s="459"/>
      <c r="W112" s="459"/>
    </row>
    <row r="113" spans="12:23" ht="16" customHeight="1" x14ac:dyDescent="0.35">
      <c r="L113" s="459"/>
      <c r="M113" s="459"/>
      <c r="N113" s="459"/>
      <c r="O113" s="459"/>
      <c r="P113" s="459"/>
      <c r="Q113" s="459"/>
      <c r="R113" s="459"/>
      <c r="S113" s="459"/>
      <c r="T113" s="459"/>
      <c r="U113" s="459"/>
      <c r="V113" s="459"/>
      <c r="W113" s="459"/>
    </row>
    <row r="114" spans="12:23" ht="16" customHeight="1" x14ac:dyDescent="0.35">
      <c r="L114" s="459"/>
      <c r="M114" s="459"/>
      <c r="N114" s="459"/>
      <c r="O114" s="459"/>
      <c r="P114" s="459"/>
      <c r="Q114" s="459"/>
      <c r="R114" s="459"/>
      <c r="S114" s="459"/>
      <c r="T114" s="459"/>
      <c r="U114" s="459"/>
      <c r="V114" s="459"/>
      <c r="W114" s="459"/>
    </row>
    <row r="115" spans="12:23" ht="16" customHeight="1" x14ac:dyDescent="0.35">
      <c r="L115" s="459"/>
      <c r="M115" s="459"/>
      <c r="N115" s="459"/>
      <c r="O115" s="459"/>
      <c r="P115" s="459"/>
      <c r="Q115" s="459"/>
      <c r="R115" s="459"/>
      <c r="S115" s="459"/>
      <c r="T115" s="459"/>
      <c r="U115" s="459"/>
      <c r="V115" s="459"/>
      <c r="W115" s="459"/>
    </row>
    <row r="116" spans="12:23" ht="16" customHeight="1" x14ac:dyDescent="0.35">
      <c r="L116" s="459"/>
      <c r="M116" s="459"/>
      <c r="N116" s="459"/>
      <c r="O116" s="459"/>
      <c r="P116" s="459"/>
      <c r="Q116" s="459"/>
      <c r="R116" s="459"/>
      <c r="S116" s="459"/>
      <c r="T116" s="459"/>
      <c r="U116" s="459"/>
      <c r="V116" s="459"/>
      <c r="W116" s="459"/>
    </row>
    <row r="117" spans="12:23" ht="16" customHeight="1" x14ac:dyDescent="0.35">
      <c r="L117" s="459"/>
      <c r="M117" s="459"/>
      <c r="N117" s="459"/>
      <c r="O117" s="459"/>
      <c r="P117" s="459"/>
      <c r="Q117" s="459"/>
      <c r="R117" s="459"/>
      <c r="S117" s="459"/>
      <c r="T117" s="459"/>
      <c r="U117" s="459"/>
      <c r="V117" s="459"/>
      <c r="W117" s="459"/>
    </row>
    <row r="118" spans="12:23" ht="16" customHeight="1" x14ac:dyDescent="0.35">
      <c r="L118" s="459"/>
      <c r="M118" s="459"/>
      <c r="N118" s="459"/>
      <c r="O118" s="459"/>
      <c r="P118" s="459"/>
      <c r="Q118" s="459"/>
      <c r="R118" s="459"/>
      <c r="S118" s="459"/>
      <c r="T118" s="459"/>
      <c r="U118" s="459"/>
      <c r="V118" s="459"/>
      <c r="W118" s="459"/>
    </row>
    <row r="119" spans="12:23" ht="16" customHeight="1" x14ac:dyDescent="0.35">
      <c r="L119" s="459"/>
      <c r="M119" s="459"/>
      <c r="N119" s="459"/>
      <c r="O119" s="459"/>
      <c r="P119" s="459"/>
      <c r="Q119" s="459"/>
      <c r="R119" s="459"/>
      <c r="S119" s="459"/>
      <c r="T119" s="459"/>
      <c r="U119" s="459"/>
      <c r="V119" s="459"/>
      <c r="W119" s="459"/>
    </row>
    <row r="120" spans="12:23" ht="16" customHeight="1" x14ac:dyDescent="0.35">
      <c r="L120" s="459"/>
      <c r="M120" s="459"/>
      <c r="N120" s="459"/>
      <c r="O120" s="459"/>
      <c r="P120" s="459"/>
      <c r="Q120" s="459"/>
      <c r="R120" s="459"/>
      <c r="S120" s="459"/>
      <c r="T120" s="459"/>
      <c r="U120" s="459"/>
      <c r="V120" s="459"/>
      <c r="W120" s="459"/>
    </row>
    <row r="121" spans="12:23" ht="16" customHeight="1" x14ac:dyDescent="0.35">
      <c r="L121" s="459"/>
      <c r="M121" s="459"/>
      <c r="N121" s="459"/>
      <c r="O121" s="459"/>
      <c r="P121" s="459"/>
      <c r="Q121" s="459"/>
      <c r="R121" s="459"/>
      <c r="S121" s="459"/>
      <c r="T121" s="459"/>
      <c r="U121" s="459"/>
      <c r="V121" s="459"/>
      <c r="W121" s="459"/>
    </row>
    <row r="122" spans="12:23" ht="16" customHeight="1" x14ac:dyDescent="0.35">
      <c r="L122" s="459"/>
      <c r="M122" s="459"/>
      <c r="N122" s="459"/>
      <c r="O122" s="459"/>
      <c r="P122" s="459"/>
      <c r="Q122" s="459"/>
      <c r="R122" s="459"/>
      <c r="S122" s="459"/>
      <c r="T122" s="459"/>
      <c r="U122" s="459"/>
      <c r="V122" s="459"/>
      <c r="W122" s="459"/>
    </row>
    <row r="123" spans="12:23" ht="16" customHeight="1" x14ac:dyDescent="0.35">
      <c r="L123" s="459"/>
      <c r="M123" s="459"/>
      <c r="N123" s="459"/>
      <c r="O123" s="459"/>
      <c r="P123" s="459"/>
      <c r="Q123" s="459"/>
      <c r="R123" s="459"/>
      <c r="S123" s="459"/>
      <c r="T123" s="459"/>
      <c r="U123" s="459"/>
      <c r="V123" s="459"/>
      <c r="W123" s="459"/>
    </row>
    <row r="124" spans="12:23" ht="16" customHeight="1" x14ac:dyDescent="0.35">
      <c r="L124" s="459"/>
      <c r="M124" s="459"/>
      <c r="N124" s="459"/>
      <c r="O124" s="459"/>
      <c r="P124" s="459"/>
      <c r="Q124" s="459"/>
      <c r="R124" s="459"/>
      <c r="S124" s="459"/>
      <c r="T124" s="459"/>
      <c r="U124" s="459"/>
      <c r="V124" s="459"/>
      <c r="W124" s="459"/>
    </row>
    <row r="125" spans="12:23" ht="16" customHeight="1" x14ac:dyDescent="0.35">
      <c r="L125" s="459"/>
      <c r="M125" s="459"/>
      <c r="N125" s="459"/>
      <c r="O125" s="459"/>
      <c r="P125" s="459"/>
      <c r="Q125" s="459"/>
      <c r="R125" s="459"/>
      <c r="S125" s="459"/>
      <c r="T125" s="459"/>
      <c r="U125" s="459"/>
      <c r="V125" s="459"/>
      <c r="W125" s="459"/>
    </row>
    <row r="126" spans="12:23" ht="16" customHeight="1" x14ac:dyDescent="0.35">
      <c r="L126" s="459"/>
      <c r="M126" s="459"/>
      <c r="N126" s="459"/>
      <c r="O126" s="459"/>
      <c r="P126" s="459"/>
      <c r="Q126" s="459"/>
      <c r="R126" s="459"/>
      <c r="S126" s="459"/>
      <c r="T126" s="459"/>
      <c r="U126" s="459"/>
      <c r="V126" s="459"/>
      <c r="W126" s="459"/>
    </row>
    <row r="127" spans="12:23" ht="16" customHeight="1" x14ac:dyDescent="0.35">
      <c r="L127" s="459"/>
      <c r="M127" s="459"/>
      <c r="N127" s="459"/>
      <c r="O127" s="459"/>
      <c r="P127" s="459"/>
      <c r="Q127" s="459"/>
      <c r="R127" s="459"/>
      <c r="S127" s="459"/>
      <c r="T127" s="459"/>
      <c r="U127" s="459"/>
      <c r="V127" s="459"/>
      <c r="W127" s="459"/>
    </row>
    <row r="128" spans="12:23" ht="16" customHeight="1" x14ac:dyDescent="0.35">
      <c r="L128" s="459"/>
      <c r="M128" s="459"/>
      <c r="N128" s="459"/>
      <c r="O128" s="459"/>
      <c r="P128" s="459"/>
      <c r="Q128" s="459"/>
      <c r="R128" s="459"/>
      <c r="S128" s="459"/>
      <c r="T128" s="459"/>
      <c r="U128" s="459"/>
      <c r="V128" s="459"/>
      <c r="W128" s="459"/>
    </row>
    <row r="129" spans="12:23" ht="16" customHeight="1" x14ac:dyDescent="0.35">
      <c r="L129" s="459"/>
      <c r="M129" s="459"/>
      <c r="N129" s="459"/>
      <c r="O129" s="459"/>
      <c r="P129" s="459"/>
      <c r="Q129" s="459"/>
      <c r="R129" s="459"/>
      <c r="S129" s="459"/>
      <c r="T129" s="459"/>
      <c r="U129" s="459"/>
      <c r="V129" s="459"/>
      <c r="W129" s="459"/>
    </row>
    <row r="130" spans="12:23" ht="16" customHeight="1" x14ac:dyDescent="0.35">
      <c r="L130" s="459"/>
      <c r="M130" s="459"/>
      <c r="N130" s="459"/>
      <c r="O130" s="459"/>
      <c r="P130" s="459"/>
      <c r="Q130" s="459"/>
      <c r="R130" s="459"/>
      <c r="S130" s="459"/>
      <c r="T130" s="459"/>
      <c r="U130" s="459"/>
      <c r="V130" s="459"/>
      <c r="W130" s="459"/>
    </row>
    <row r="131" spans="12:23" ht="16" customHeight="1" x14ac:dyDescent="0.35">
      <c r="L131" s="459"/>
      <c r="M131" s="459"/>
      <c r="N131" s="459"/>
      <c r="O131" s="459"/>
      <c r="P131" s="459"/>
      <c r="Q131" s="459"/>
      <c r="R131" s="459"/>
      <c r="S131" s="459"/>
      <c r="T131" s="459"/>
      <c r="U131" s="459"/>
      <c r="V131" s="459"/>
      <c r="W131" s="459"/>
    </row>
    <row r="132" spans="12:23" ht="16" customHeight="1" x14ac:dyDescent="0.35">
      <c r="L132" s="459"/>
      <c r="M132" s="459"/>
      <c r="N132" s="459"/>
      <c r="O132" s="459"/>
      <c r="P132" s="459"/>
      <c r="Q132" s="459"/>
      <c r="R132" s="459"/>
      <c r="S132" s="459"/>
      <c r="T132" s="459"/>
      <c r="U132" s="459"/>
      <c r="V132" s="459"/>
      <c r="W132" s="459"/>
    </row>
    <row r="133" spans="12:23" ht="16" customHeight="1" x14ac:dyDescent="0.35">
      <c r="L133" s="459"/>
      <c r="M133" s="459"/>
      <c r="N133" s="459"/>
      <c r="O133" s="459"/>
      <c r="P133" s="459"/>
      <c r="Q133" s="459"/>
      <c r="R133" s="459"/>
      <c r="S133" s="459"/>
      <c r="T133" s="459"/>
      <c r="U133" s="459"/>
      <c r="V133" s="459"/>
      <c r="W133" s="459"/>
    </row>
    <row r="134" spans="12:23" ht="16" customHeight="1" x14ac:dyDescent="0.35">
      <c r="L134" s="459"/>
      <c r="M134" s="459"/>
      <c r="N134" s="459"/>
      <c r="O134" s="459"/>
      <c r="P134" s="459"/>
      <c r="Q134" s="459"/>
      <c r="R134" s="459"/>
      <c r="S134" s="459"/>
      <c r="T134" s="459"/>
      <c r="U134" s="459"/>
      <c r="V134" s="459"/>
      <c r="W134" s="459"/>
    </row>
    <row r="135" spans="12:23" ht="16" customHeight="1" x14ac:dyDescent="0.35">
      <c r="L135" s="459"/>
      <c r="M135" s="459"/>
      <c r="N135" s="459"/>
      <c r="O135" s="459"/>
      <c r="P135" s="459"/>
      <c r="Q135" s="459"/>
      <c r="R135" s="459"/>
      <c r="S135" s="459"/>
      <c r="T135" s="459"/>
      <c r="U135" s="459"/>
      <c r="V135" s="459"/>
      <c r="W135" s="459"/>
    </row>
    <row r="136" spans="12:23" ht="16" customHeight="1" x14ac:dyDescent="0.35">
      <c r="L136" s="459"/>
      <c r="M136" s="459"/>
      <c r="N136" s="459"/>
      <c r="O136" s="459"/>
      <c r="P136" s="459"/>
      <c r="Q136" s="459"/>
      <c r="R136" s="459"/>
      <c r="S136" s="459"/>
      <c r="T136" s="459"/>
      <c r="U136" s="459"/>
      <c r="V136" s="459"/>
      <c r="W136" s="459"/>
    </row>
    <row r="137" spans="12:23" ht="16" customHeight="1" x14ac:dyDescent="0.35">
      <c r="L137" s="459"/>
      <c r="M137" s="459"/>
      <c r="N137" s="459"/>
      <c r="O137" s="459"/>
      <c r="P137" s="459"/>
      <c r="Q137" s="459"/>
      <c r="R137" s="459"/>
      <c r="S137" s="459"/>
      <c r="T137" s="459"/>
      <c r="U137" s="459"/>
      <c r="V137" s="459"/>
      <c r="W137" s="459"/>
    </row>
    <row r="138" spans="12:23" ht="16" customHeight="1" x14ac:dyDescent="0.35">
      <c r="L138" s="459"/>
      <c r="M138" s="459"/>
      <c r="N138" s="459"/>
      <c r="O138" s="459"/>
      <c r="P138" s="459"/>
      <c r="Q138" s="459"/>
      <c r="R138" s="459"/>
      <c r="S138" s="459"/>
      <c r="T138" s="459"/>
      <c r="U138" s="459"/>
      <c r="V138" s="459"/>
      <c r="W138" s="459"/>
    </row>
    <row r="139" spans="12:23" ht="16" customHeight="1" x14ac:dyDescent="0.35">
      <c r="L139" s="459"/>
      <c r="M139" s="459"/>
      <c r="N139" s="459"/>
      <c r="O139" s="459"/>
      <c r="P139" s="459"/>
      <c r="Q139" s="459"/>
      <c r="R139" s="459"/>
      <c r="S139" s="459"/>
      <c r="T139" s="459"/>
      <c r="U139" s="459"/>
      <c r="V139" s="459"/>
      <c r="W139" s="459"/>
    </row>
  </sheetData>
  <sheetProtection sheet="1" selectLockedCells="1"/>
  <mergeCells count="2">
    <mergeCell ref="G1:I1"/>
    <mergeCell ref="B22:D22"/>
  </mergeCells>
  <dataValidations count="2">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22" xr:uid="{00000000-0002-0000-0E00-000003000000}">
      <formula1>500</formula1>
    </dataValidation>
    <dataValidation allowBlank="1" showErrorMessage="1" promptTitle="OHJE" prompt="Kirjaa kustannuksen selite." sqref="D5" xr:uid="{00000000-0002-0000-0E00-000005000000}"/>
  </dataValidations>
  <hyperlinks>
    <hyperlink ref="G1:I1" location="'Börja här'!A1" display="PALAA TÄSTÄ KANSISIVULLE" xr:uid="{00000000-0004-0000-0E00-000000000000}"/>
  </hyperlinks>
  <pageMargins left="0.39370078740157483" right="0.39370078740157483" top="0.78740157480314965" bottom="0.78740157480314965" header="0.39370078740157483" footer="0.31496062992125984"/>
  <pageSetup paperSize="9" orientation="portrait" r:id="rId1"/>
  <headerFooter>
    <oddHeader>&amp;L&amp;A&amp;C&amp;R&amp;P(&amp;N)</oddHead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ul2"/>
  <dimension ref="A1:AF121"/>
  <sheetViews>
    <sheetView zoomScaleNormal="100" workbookViewId="0">
      <selection activeCell="H1" sqref="H1:J1"/>
    </sheetView>
  </sheetViews>
  <sheetFormatPr defaultColWidth="9.23046875" defaultRowHeight="15.5" x14ac:dyDescent="0.35"/>
  <cols>
    <col min="1" max="1" width="3.69140625" style="139" customWidth="1"/>
    <col min="2" max="2" width="35.69140625" style="139" customWidth="1"/>
    <col min="3" max="3" width="27.69140625" style="139" customWidth="1"/>
    <col min="4" max="4" width="11.69140625" style="139" customWidth="1"/>
    <col min="5" max="5" width="32.69140625" style="139" customWidth="1"/>
    <col min="6" max="6" width="12.69140625" style="139" customWidth="1"/>
    <col min="7" max="12" width="9.23046875" style="139"/>
    <col min="13" max="16384" width="9.23046875" style="12"/>
  </cols>
  <sheetData>
    <row r="1" spans="1:26" x14ac:dyDescent="0.35">
      <c r="H1" s="687" t="s">
        <v>663</v>
      </c>
      <c r="I1" s="688"/>
      <c r="J1" s="689"/>
    </row>
    <row r="2" spans="1:26" ht="16" customHeight="1" x14ac:dyDescent="0.35">
      <c r="B2" s="692" t="s">
        <v>266</v>
      </c>
      <c r="C2" s="693"/>
      <c r="D2" s="322"/>
      <c r="E2" s="235" t="s">
        <v>664</v>
      </c>
      <c r="F2" s="151">
        <f>SUM(F8:F21)</f>
        <v>0</v>
      </c>
      <c r="M2" s="139"/>
      <c r="N2" s="139"/>
      <c r="O2" s="139"/>
      <c r="P2" s="139"/>
      <c r="Q2" s="139"/>
      <c r="R2" s="139"/>
      <c r="S2" s="139"/>
      <c r="T2" s="139"/>
      <c r="U2" s="139"/>
      <c r="V2" s="139"/>
      <c r="W2" s="139"/>
      <c r="X2" s="139"/>
    </row>
    <row r="3" spans="1:26" ht="16" customHeight="1" x14ac:dyDescent="0.35">
      <c r="M3" s="139"/>
      <c r="N3" s="139"/>
      <c r="O3" s="139"/>
      <c r="P3" s="139"/>
      <c r="Q3" s="139"/>
      <c r="R3" s="139"/>
      <c r="S3" s="139"/>
      <c r="T3" s="139"/>
      <c r="U3" s="139"/>
      <c r="V3" s="139"/>
      <c r="W3" s="139"/>
      <c r="X3" s="139"/>
    </row>
    <row r="4" spans="1:26" s="454" customFormat="1" ht="70.75" customHeight="1" x14ac:dyDescent="0.35">
      <c r="A4" s="455"/>
      <c r="B4" s="694" t="s">
        <v>471</v>
      </c>
      <c r="C4" s="694"/>
      <c r="D4" s="694"/>
      <c r="E4" s="694"/>
      <c r="F4" s="694"/>
      <c r="G4" s="455"/>
      <c r="H4" s="455"/>
      <c r="I4" s="455"/>
      <c r="J4" s="455"/>
      <c r="K4" s="455"/>
      <c r="L4" s="455"/>
      <c r="M4" s="455"/>
      <c r="N4" s="455"/>
      <c r="O4" s="455"/>
      <c r="P4" s="455"/>
      <c r="Q4" s="455"/>
      <c r="R4" s="455"/>
      <c r="S4" s="455"/>
      <c r="T4" s="455"/>
      <c r="U4" s="455"/>
      <c r="V4" s="455"/>
      <c r="W4" s="455"/>
      <c r="X4" s="455"/>
    </row>
    <row r="5" spans="1:26" s="454" customFormat="1" ht="35.4" customHeight="1" x14ac:dyDescent="0.35">
      <c r="A5" s="455"/>
      <c r="B5" s="694" t="s">
        <v>470</v>
      </c>
      <c r="C5" s="694"/>
      <c r="D5" s="694"/>
      <c r="E5" s="694"/>
      <c r="F5" s="452"/>
      <c r="G5" s="455"/>
      <c r="H5" s="455"/>
      <c r="I5" s="455"/>
      <c r="J5" s="455"/>
      <c r="K5" s="455"/>
      <c r="L5" s="455"/>
      <c r="M5" s="455"/>
      <c r="N5" s="455"/>
      <c r="O5" s="455"/>
      <c r="P5" s="455"/>
      <c r="Q5" s="455"/>
      <c r="R5" s="455"/>
      <c r="S5" s="455"/>
      <c r="T5" s="455"/>
      <c r="U5" s="455"/>
      <c r="V5" s="455"/>
      <c r="W5" s="455"/>
      <c r="X5" s="455"/>
    </row>
    <row r="6" spans="1:26" ht="16" customHeight="1" x14ac:dyDescent="0.35">
      <c r="D6" s="142"/>
      <c r="M6" s="139"/>
      <c r="N6" s="139"/>
      <c r="O6" s="139"/>
      <c r="P6" s="139"/>
      <c r="Q6" s="139"/>
      <c r="R6" s="139"/>
      <c r="S6" s="139"/>
      <c r="T6" s="139"/>
      <c r="U6" s="139"/>
      <c r="V6" s="139"/>
      <c r="W6" s="139"/>
      <c r="X6" s="139"/>
    </row>
    <row r="7" spans="1:26" ht="16" customHeight="1" x14ac:dyDescent="0.35">
      <c r="B7" s="146" t="s">
        <v>665</v>
      </c>
      <c r="C7" s="146" t="s">
        <v>666</v>
      </c>
      <c r="D7" s="152" t="s">
        <v>179</v>
      </c>
      <c r="E7" s="147" t="s">
        <v>667</v>
      </c>
      <c r="F7" s="148" t="s">
        <v>178</v>
      </c>
      <c r="G7" s="142"/>
      <c r="M7" s="139"/>
      <c r="N7" s="139"/>
      <c r="O7" s="139"/>
      <c r="P7" s="139"/>
      <c r="Q7" s="139"/>
      <c r="R7" s="139"/>
      <c r="S7" s="139"/>
      <c r="T7" s="139"/>
      <c r="U7" s="139"/>
      <c r="V7" s="139"/>
      <c r="W7" s="139"/>
      <c r="X7" s="139"/>
    </row>
    <row r="8" spans="1:26" ht="35.15" customHeight="1" x14ac:dyDescent="0.35">
      <c r="B8" s="149"/>
      <c r="C8" s="149"/>
      <c r="D8" s="213"/>
      <c r="E8" s="150"/>
      <c r="F8" s="331"/>
      <c r="M8" s="139"/>
      <c r="N8" s="139"/>
      <c r="O8" s="139"/>
      <c r="P8" s="139"/>
      <c r="Q8" s="139"/>
      <c r="R8" s="139"/>
      <c r="S8" s="139"/>
      <c r="T8" s="139"/>
      <c r="U8" s="139"/>
      <c r="V8" s="139"/>
      <c r="W8" s="139"/>
      <c r="X8" s="139"/>
    </row>
    <row r="9" spans="1:26" ht="35.15" customHeight="1" x14ac:dyDescent="0.35">
      <c r="B9" s="149"/>
      <c r="C9" s="149"/>
      <c r="D9" s="213"/>
      <c r="E9" s="150"/>
      <c r="F9" s="331"/>
      <c r="M9" s="139"/>
      <c r="N9" s="139"/>
      <c r="O9" s="139"/>
      <c r="P9" s="139"/>
      <c r="Q9" s="139"/>
      <c r="R9" s="139"/>
      <c r="S9" s="139"/>
      <c r="T9" s="139"/>
      <c r="U9" s="139"/>
      <c r="V9" s="139"/>
      <c r="W9" s="139"/>
      <c r="X9" s="139"/>
      <c r="Y9" s="139"/>
      <c r="Z9" s="139"/>
    </row>
    <row r="10" spans="1:26" ht="35.15" customHeight="1" x14ac:dyDescent="0.35">
      <c r="B10" s="149"/>
      <c r="C10" s="149"/>
      <c r="D10" s="213"/>
      <c r="E10" s="150"/>
      <c r="F10" s="331"/>
      <c r="M10" s="139"/>
      <c r="N10" s="139"/>
      <c r="O10" s="139"/>
      <c r="P10" s="139"/>
      <c r="Q10" s="139"/>
      <c r="R10" s="139"/>
      <c r="S10" s="139"/>
      <c r="T10" s="139"/>
      <c r="U10" s="139"/>
      <c r="V10" s="139"/>
      <c r="W10" s="139"/>
      <c r="X10" s="139"/>
      <c r="Y10" s="139"/>
      <c r="Z10" s="139"/>
    </row>
    <row r="11" spans="1:26" ht="35.15" customHeight="1" x14ac:dyDescent="0.35">
      <c r="B11" s="149"/>
      <c r="C11" s="149"/>
      <c r="D11" s="213"/>
      <c r="E11" s="150"/>
      <c r="F11" s="331"/>
      <c r="M11" s="139"/>
      <c r="N11" s="139"/>
      <c r="O11" s="139"/>
      <c r="P11" s="139"/>
      <c r="Q11" s="139"/>
      <c r="R11" s="139"/>
      <c r="S11" s="139"/>
      <c r="T11" s="139"/>
      <c r="U11" s="139"/>
      <c r="V11" s="139"/>
      <c r="W11" s="139"/>
      <c r="X11" s="139"/>
      <c r="Y11" s="139"/>
      <c r="Z11" s="139"/>
    </row>
    <row r="12" spans="1:26" ht="35.15" customHeight="1" x14ac:dyDescent="0.35">
      <c r="B12" s="149"/>
      <c r="C12" s="149"/>
      <c r="D12" s="213"/>
      <c r="E12" s="150"/>
      <c r="F12" s="331"/>
      <c r="M12" s="139"/>
      <c r="N12" s="139"/>
      <c r="O12" s="139"/>
      <c r="P12" s="139"/>
      <c r="Q12" s="139"/>
      <c r="R12" s="139"/>
      <c r="S12" s="139"/>
      <c r="T12" s="139"/>
      <c r="U12" s="139"/>
      <c r="V12" s="139"/>
      <c r="W12" s="139"/>
      <c r="X12" s="139"/>
      <c r="Y12" s="139"/>
      <c r="Z12" s="139"/>
    </row>
    <row r="13" spans="1:26" ht="35.15" customHeight="1" x14ac:dyDescent="0.35">
      <c r="B13" s="149"/>
      <c r="C13" s="149"/>
      <c r="D13" s="213"/>
      <c r="E13" s="150"/>
      <c r="F13" s="331"/>
      <c r="M13" s="139"/>
      <c r="N13" s="139"/>
      <c r="O13" s="139"/>
      <c r="P13" s="139"/>
      <c r="Q13" s="139"/>
      <c r="R13" s="139"/>
      <c r="S13" s="139"/>
      <c r="T13" s="139"/>
      <c r="U13" s="139"/>
      <c r="V13" s="139"/>
      <c r="W13" s="139"/>
      <c r="X13" s="139"/>
      <c r="Y13" s="139"/>
      <c r="Z13" s="139"/>
    </row>
    <row r="14" spans="1:26" ht="35.15" customHeight="1" x14ac:dyDescent="0.35">
      <c r="B14" s="149"/>
      <c r="C14" s="149"/>
      <c r="D14" s="213"/>
      <c r="E14" s="150"/>
      <c r="F14" s="331"/>
      <c r="M14" s="139"/>
      <c r="N14" s="139"/>
      <c r="O14" s="139"/>
      <c r="P14" s="139"/>
      <c r="Q14" s="139"/>
      <c r="R14" s="139"/>
      <c r="S14" s="139"/>
      <c r="T14" s="139"/>
      <c r="U14" s="139"/>
      <c r="V14" s="139"/>
      <c r="W14" s="139"/>
      <c r="X14" s="139"/>
      <c r="Y14" s="139"/>
      <c r="Z14" s="139"/>
    </row>
    <row r="15" spans="1:26" ht="35.15" customHeight="1" x14ac:dyDescent="0.35">
      <c r="B15" s="149"/>
      <c r="C15" s="149"/>
      <c r="D15" s="213"/>
      <c r="E15" s="150"/>
      <c r="F15" s="331"/>
      <c r="M15" s="139"/>
      <c r="N15" s="139"/>
      <c r="O15" s="139"/>
      <c r="P15" s="139"/>
      <c r="Q15" s="139"/>
      <c r="R15" s="139"/>
      <c r="S15" s="139"/>
      <c r="T15" s="139"/>
      <c r="U15" s="139"/>
      <c r="V15" s="139"/>
      <c r="W15" s="139"/>
      <c r="X15" s="139"/>
      <c r="Y15" s="139"/>
      <c r="Z15" s="139"/>
    </row>
    <row r="16" spans="1:26" ht="35.15" customHeight="1" x14ac:dyDescent="0.35">
      <c r="B16" s="149"/>
      <c r="C16" s="149"/>
      <c r="D16" s="213"/>
      <c r="E16" s="150"/>
      <c r="F16" s="331"/>
      <c r="M16" s="139"/>
      <c r="N16" s="139"/>
      <c r="O16" s="139"/>
      <c r="P16" s="139"/>
      <c r="Q16" s="139"/>
      <c r="R16" s="139"/>
      <c r="S16" s="139"/>
      <c r="T16" s="139"/>
      <c r="U16" s="139"/>
      <c r="V16" s="139"/>
      <c r="W16" s="139"/>
      <c r="X16" s="139"/>
      <c r="Y16" s="139"/>
      <c r="Z16" s="139"/>
    </row>
    <row r="17" spans="1:32" ht="35.15" customHeight="1" x14ac:dyDescent="0.35">
      <c r="B17" s="149"/>
      <c r="C17" s="149"/>
      <c r="D17" s="213"/>
      <c r="E17" s="150"/>
      <c r="F17" s="331"/>
      <c r="M17" s="139"/>
      <c r="N17" s="139"/>
      <c r="O17" s="139"/>
      <c r="P17" s="139"/>
      <c r="Q17" s="139"/>
      <c r="R17" s="139"/>
      <c r="S17" s="139"/>
      <c r="T17" s="139"/>
      <c r="U17" s="139"/>
      <c r="V17" s="139"/>
      <c r="W17" s="139"/>
      <c r="X17" s="139"/>
      <c r="Y17" s="139"/>
      <c r="Z17" s="139"/>
    </row>
    <row r="18" spans="1:32" ht="35.15" customHeight="1" x14ac:dyDescent="0.35">
      <c r="B18" s="149"/>
      <c r="C18" s="149"/>
      <c r="D18" s="213"/>
      <c r="E18" s="150"/>
      <c r="F18" s="331"/>
      <c r="M18" s="139"/>
      <c r="N18" s="139"/>
      <c r="O18" s="139"/>
      <c r="P18" s="139"/>
      <c r="Q18" s="139"/>
      <c r="R18" s="139"/>
      <c r="S18" s="139"/>
      <c r="T18" s="139"/>
      <c r="U18" s="139"/>
      <c r="V18" s="139"/>
      <c r="W18" s="139"/>
      <c r="X18" s="139"/>
      <c r="Y18" s="139"/>
      <c r="Z18" s="139"/>
    </row>
    <row r="19" spans="1:32" ht="35.15" customHeight="1" x14ac:dyDescent="0.35">
      <c r="B19" s="149"/>
      <c r="C19" s="149"/>
      <c r="D19" s="213"/>
      <c r="E19" s="150"/>
      <c r="F19" s="331"/>
      <c r="M19" s="139"/>
      <c r="N19" s="139"/>
      <c r="O19" s="139"/>
      <c r="P19" s="139"/>
      <c r="Q19" s="139"/>
      <c r="R19" s="139"/>
      <c r="S19" s="139"/>
      <c r="T19" s="139"/>
      <c r="U19" s="139"/>
      <c r="V19" s="139"/>
      <c r="W19" s="139"/>
      <c r="X19" s="139"/>
      <c r="Y19" s="139"/>
      <c r="Z19" s="139"/>
    </row>
    <row r="20" spans="1:32" ht="35.15" customHeight="1" x14ac:dyDescent="0.35">
      <c r="B20" s="149"/>
      <c r="C20" s="149"/>
      <c r="D20" s="213"/>
      <c r="E20" s="150"/>
      <c r="F20" s="331"/>
      <c r="M20" s="139"/>
      <c r="N20" s="139"/>
      <c r="O20" s="139"/>
      <c r="P20" s="139"/>
      <c r="Q20" s="139"/>
      <c r="R20" s="139"/>
      <c r="S20" s="139"/>
      <c r="T20" s="139"/>
      <c r="U20" s="139"/>
      <c r="V20" s="139"/>
      <c r="W20" s="139"/>
      <c r="X20" s="139"/>
      <c r="Y20" s="139"/>
      <c r="Z20" s="139"/>
    </row>
    <row r="21" spans="1:32" ht="35.15" customHeight="1" x14ac:dyDescent="0.35">
      <c r="B21" s="149"/>
      <c r="C21" s="149"/>
      <c r="D21" s="213"/>
      <c r="E21" s="150"/>
      <c r="F21" s="331"/>
      <c r="M21" s="139"/>
      <c r="N21" s="139"/>
      <c r="O21" s="139"/>
      <c r="P21" s="139"/>
      <c r="Q21" s="139"/>
      <c r="R21" s="139"/>
      <c r="S21" s="139"/>
      <c r="T21" s="139"/>
      <c r="U21" s="139"/>
      <c r="V21" s="139"/>
      <c r="W21" s="139"/>
      <c r="X21" s="139"/>
      <c r="Y21" s="139"/>
      <c r="Z21" s="139"/>
    </row>
    <row r="22" spans="1:32" ht="16" customHeight="1" x14ac:dyDescent="0.35">
      <c r="M22" s="139"/>
      <c r="N22" s="139"/>
      <c r="O22" s="139"/>
      <c r="P22" s="139"/>
      <c r="Q22" s="139"/>
      <c r="R22" s="139"/>
      <c r="S22" s="139"/>
      <c r="T22" s="139"/>
      <c r="U22" s="139"/>
      <c r="V22" s="139"/>
      <c r="W22" s="139"/>
      <c r="X22" s="139"/>
      <c r="Y22" s="139"/>
      <c r="Z22" s="139"/>
    </row>
    <row r="23" spans="1:32" ht="16" customHeight="1" x14ac:dyDescent="0.35">
      <c r="M23" s="139"/>
      <c r="N23" s="139"/>
      <c r="O23" s="139"/>
      <c r="P23" s="139"/>
      <c r="Q23" s="139"/>
      <c r="R23" s="139"/>
      <c r="S23" s="139"/>
      <c r="T23" s="139"/>
      <c r="U23" s="139"/>
      <c r="V23" s="139"/>
      <c r="W23" s="139"/>
      <c r="X23" s="139"/>
      <c r="Y23" s="139"/>
      <c r="Z23" s="139"/>
    </row>
    <row r="24" spans="1:32" x14ac:dyDescent="0.35">
      <c r="A24" s="12"/>
      <c r="B24" s="198" t="s">
        <v>668</v>
      </c>
      <c r="C24" s="690" t="str">
        <f>"500 merkkiä ("&amp;TEXT(LEN(B25),"0")&amp;" käytetty)"</f>
        <v>500 merkkiä (0 käytetty)</v>
      </c>
      <c r="D24" s="690"/>
      <c r="E24" s="690"/>
      <c r="F24" s="691"/>
      <c r="M24" s="139"/>
      <c r="N24" s="139"/>
      <c r="O24" s="139"/>
      <c r="P24" s="139"/>
      <c r="Q24" s="139"/>
      <c r="R24" s="139"/>
      <c r="S24" s="139"/>
      <c r="T24" s="139"/>
      <c r="U24" s="139"/>
      <c r="V24" s="139"/>
      <c r="W24" s="139"/>
      <c r="X24" s="139"/>
      <c r="Y24" s="139"/>
      <c r="Z24" s="139"/>
      <c r="AA24" s="139"/>
      <c r="AB24" s="139"/>
      <c r="AC24" s="139"/>
      <c r="AD24" s="139"/>
      <c r="AE24" s="139"/>
      <c r="AF24" s="139"/>
    </row>
    <row r="25" spans="1:32" ht="95.25" customHeight="1" x14ac:dyDescent="0.35">
      <c r="A25" s="12"/>
      <c r="B25" s="535"/>
      <c r="C25" s="536"/>
      <c r="D25" s="536"/>
      <c r="E25" s="536"/>
      <c r="F25" s="537"/>
      <c r="M25" s="139"/>
      <c r="N25" s="139"/>
      <c r="O25" s="139"/>
      <c r="P25" s="139"/>
      <c r="Q25" s="139"/>
      <c r="R25" s="139"/>
      <c r="S25" s="139"/>
      <c r="T25" s="139"/>
      <c r="U25" s="139"/>
      <c r="V25" s="139"/>
      <c r="W25" s="139"/>
      <c r="X25" s="139"/>
      <c r="Y25" s="139"/>
      <c r="Z25" s="139"/>
      <c r="AA25" s="139"/>
      <c r="AB25" s="139"/>
      <c r="AC25" s="139"/>
      <c r="AD25" s="139"/>
      <c r="AE25" s="139"/>
      <c r="AF25" s="139"/>
    </row>
    <row r="26" spans="1:32" x14ac:dyDescent="0.35">
      <c r="M26" s="139"/>
      <c r="N26" s="139"/>
      <c r="O26" s="139"/>
      <c r="P26" s="139"/>
      <c r="Q26" s="139"/>
      <c r="R26" s="139"/>
      <c r="S26" s="139"/>
      <c r="T26" s="139"/>
      <c r="U26" s="139"/>
      <c r="V26" s="139"/>
      <c r="W26" s="139"/>
      <c r="X26" s="139"/>
      <c r="Y26" s="139"/>
      <c r="Z26" s="139"/>
    </row>
    <row r="27" spans="1:32" x14ac:dyDescent="0.35">
      <c r="M27" s="139"/>
      <c r="N27" s="139"/>
      <c r="O27" s="139"/>
      <c r="P27" s="139"/>
      <c r="Q27" s="139"/>
      <c r="R27" s="139"/>
      <c r="S27" s="139"/>
      <c r="T27" s="139"/>
      <c r="U27" s="139"/>
      <c r="V27" s="139"/>
      <c r="W27" s="139"/>
      <c r="X27" s="139"/>
      <c r="Y27" s="139"/>
      <c r="Z27" s="139"/>
    </row>
    <row r="28" spans="1:32" x14ac:dyDescent="0.35">
      <c r="M28" s="139"/>
      <c r="N28" s="139"/>
      <c r="O28" s="139"/>
      <c r="P28" s="139"/>
      <c r="Q28" s="139"/>
      <c r="R28" s="139"/>
      <c r="S28" s="139"/>
      <c r="T28" s="139"/>
      <c r="U28" s="139"/>
      <c r="V28" s="139"/>
      <c r="W28" s="139"/>
      <c r="X28" s="139"/>
      <c r="Y28" s="139"/>
      <c r="Z28" s="139"/>
    </row>
    <row r="29" spans="1:32" x14ac:dyDescent="0.35">
      <c r="M29" s="139"/>
      <c r="N29" s="139"/>
      <c r="O29" s="139"/>
      <c r="P29" s="139"/>
      <c r="Q29" s="139"/>
      <c r="R29" s="139"/>
      <c r="S29" s="139"/>
      <c r="T29" s="139"/>
      <c r="U29" s="139"/>
      <c r="V29" s="139"/>
      <c r="W29" s="139"/>
      <c r="X29" s="139"/>
      <c r="Y29" s="139"/>
      <c r="Z29" s="139"/>
    </row>
    <row r="30" spans="1:32" x14ac:dyDescent="0.35">
      <c r="M30" s="139"/>
      <c r="N30" s="139"/>
      <c r="O30" s="139"/>
      <c r="P30" s="139"/>
      <c r="Q30" s="139"/>
      <c r="R30" s="139"/>
      <c r="S30" s="139"/>
      <c r="T30" s="139"/>
      <c r="U30" s="139"/>
      <c r="V30" s="139"/>
      <c r="W30" s="139"/>
      <c r="X30" s="139"/>
      <c r="Y30" s="139"/>
      <c r="Z30" s="139"/>
    </row>
    <row r="31" spans="1:32" x14ac:dyDescent="0.35">
      <c r="M31" s="139"/>
      <c r="N31" s="139"/>
      <c r="O31" s="139"/>
      <c r="P31" s="139"/>
      <c r="Q31" s="139"/>
      <c r="R31" s="139"/>
      <c r="S31" s="139"/>
      <c r="T31" s="139"/>
      <c r="U31" s="139"/>
      <c r="V31" s="139"/>
      <c r="W31" s="139"/>
      <c r="X31" s="139"/>
      <c r="Y31" s="139"/>
      <c r="Z31" s="139"/>
    </row>
    <row r="32" spans="1:32" x14ac:dyDescent="0.35">
      <c r="M32" s="139"/>
      <c r="N32" s="139"/>
      <c r="O32" s="139"/>
      <c r="P32" s="139"/>
      <c r="Q32" s="139"/>
      <c r="R32" s="139"/>
      <c r="S32" s="139"/>
      <c r="T32" s="139"/>
      <c r="U32" s="139"/>
      <c r="V32" s="139"/>
      <c r="W32" s="139"/>
      <c r="X32" s="139"/>
      <c r="Y32" s="139"/>
      <c r="Z32" s="139"/>
    </row>
    <row r="33" spans="13:26" x14ac:dyDescent="0.35">
      <c r="M33" s="139"/>
      <c r="N33" s="139"/>
      <c r="O33" s="139"/>
      <c r="P33" s="139"/>
      <c r="Q33" s="139"/>
      <c r="R33" s="139"/>
      <c r="S33" s="139"/>
      <c r="T33" s="139"/>
      <c r="U33" s="139"/>
      <c r="V33" s="139"/>
      <c r="W33" s="139"/>
      <c r="X33" s="139"/>
      <c r="Y33" s="139"/>
      <c r="Z33" s="139"/>
    </row>
    <row r="34" spans="13:26" x14ac:dyDescent="0.35">
      <c r="M34" s="139"/>
      <c r="N34" s="139"/>
      <c r="O34" s="139"/>
      <c r="P34" s="139"/>
      <c r="Q34" s="139"/>
      <c r="R34" s="139"/>
      <c r="S34" s="139"/>
      <c r="T34" s="139"/>
      <c r="U34" s="139"/>
      <c r="V34" s="139"/>
      <c r="W34" s="139"/>
      <c r="X34" s="139"/>
      <c r="Y34" s="139"/>
      <c r="Z34" s="139"/>
    </row>
    <row r="35" spans="13:26" x14ac:dyDescent="0.35">
      <c r="M35" s="139"/>
      <c r="N35" s="139"/>
      <c r="O35" s="139"/>
      <c r="P35" s="139"/>
      <c r="Q35" s="139"/>
      <c r="R35" s="139"/>
      <c r="S35" s="139"/>
      <c r="T35" s="139"/>
      <c r="U35" s="139"/>
      <c r="V35" s="139"/>
      <c r="W35" s="139"/>
      <c r="X35" s="139"/>
      <c r="Y35" s="139"/>
      <c r="Z35" s="139"/>
    </row>
    <row r="36" spans="13:26" x14ac:dyDescent="0.35">
      <c r="M36" s="139"/>
      <c r="N36" s="139"/>
      <c r="O36" s="139"/>
      <c r="P36" s="139"/>
      <c r="Q36" s="139"/>
      <c r="R36" s="139"/>
      <c r="S36" s="139"/>
      <c r="T36" s="139"/>
      <c r="U36" s="139"/>
      <c r="V36" s="139"/>
      <c r="W36" s="139"/>
      <c r="X36" s="139"/>
      <c r="Y36" s="139"/>
      <c r="Z36" s="139"/>
    </row>
    <row r="37" spans="13:26" x14ac:dyDescent="0.35">
      <c r="M37" s="139"/>
      <c r="N37" s="139"/>
      <c r="O37" s="139"/>
      <c r="P37" s="139"/>
      <c r="Q37" s="139"/>
      <c r="R37" s="139"/>
      <c r="S37" s="139"/>
      <c r="T37" s="139"/>
      <c r="U37" s="139"/>
      <c r="V37" s="139"/>
      <c r="W37" s="139"/>
      <c r="X37" s="139"/>
      <c r="Y37" s="139"/>
      <c r="Z37" s="139"/>
    </row>
    <row r="38" spans="13:26" x14ac:dyDescent="0.35">
      <c r="M38" s="139"/>
      <c r="N38" s="139"/>
      <c r="O38" s="139"/>
      <c r="P38" s="139"/>
      <c r="Q38" s="139"/>
      <c r="R38" s="139"/>
      <c r="S38" s="139"/>
      <c r="T38" s="139"/>
      <c r="U38" s="139"/>
      <c r="V38" s="139"/>
      <c r="W38" s="139"/>
      <c r="X38" s="139"/>
      <c r="Y38" s="139"/>
      <c r="Z38" s="139"/>
    </row>
    <row r="39" spans="13:26" x14ac:dyDescent="0.35">
      <c r="M39" s="139"/>
      <c r="N39" s="139"/>
      <c r="O39" s="139"/>
      <c r="P39" s="139"/>
      <c r="Q39" s="139"/>
      <c r="R39" s="139"/>
      <c r="S39" s="139"/>
      <c r="T39" s="139"/>
      <c r="U39" s="139"/>
      <c r="V39" s="139"/>
      <c r="W39" s="139"/>
      <c r="X39" s="139"/>
      <c r="Y39" s="139"/>
      <c r="Z39" s="139"/>
    </row>
    <row r="40" spans="13:26" x14ac:dyDescent="0.35">
      <c r="M40" s="139"/>
      <c r="N40" s="139"/>
      <c r="O40" s="139"/>
      <c r="P40" s="139"/>
      <c r="Q40" s="139"/>
      <c r="R40" s="139"/>
      <c r="S40" s="139"/>
      <c r="T40" s="139"/>
      <c r="U40" s="139"/>
      <c r="V40" s="139"/>
      <c r="W40" s="139"/>
      <c r="X40" s="139"/>
      <c r="Y40" s="139"/>
      <c r="Z40" s="139"/>
    </row>
    <row r="41" spans="13:26" x14ac:dyDescent="0.35">
      <c r="M41" s="139"/>
      <c r="N41" s="139"/>
      <c r="O41" s="139"/>
      <c r="P41" s="139"/>
      <c r="Q41" s="139"/>
      <c r="R41" s="139"/>
      <c r="S41" s="139"/>
      <c r="T41" s="139"/>
      <c r="U41" s="139"/>
      <c r="V41" s="139"/>
      <c r="W41" s="139"/>
      <c r="X41" s="139"/>
      <c r="Y41" s="139"/>
      <c r="Z41" s="139"/>
    </row>
    <row r="42" spans="13:26" x14ac:dyDescent="0.35">
      <c r="M42" s="139"/>
      <c r="N42" s="139"/>
      <c r="O42" s="139"/>
      <c r="P42" s="139"/>
      <c r="Q42" s="139"/>
      <c r="R42" s="139"/>
      <c r="S42" s="139"/>
      <c r="T42" s="139"/>
      <c r="U42" s="139"/>
      <c r="V42" s="139"/>
      <c r="W42" s="139"/>
      <c r="X42" s="139"/>
      <c r="Y42" s="139"/>
      <c r="Z42" s="139"/>
    </row>
    <row r="43" spans="13:26" x14ac:dyDescent="0.35">
      <c r="M43" s="139"/>
      <c r="N43" s="139"/>
      <c r="O43" s="139"/>
      <c r="P43" s="139"/>
      <c r="Q43" s="139"/>
      <c r="R43" s="139"/>
      <c r="S43" s="139"/>
      <c r="T43" s="139"/>
      <c r="U43" s="139"/>
      <c r="V43" s="139"/>
      <c r="W43" s="139"/>
      <c r="X43" s="139"/>
      <c r="Y43" s="139"/>
      <c r="Z43" s="139"/>
    </row>
    <row r="44" spans="13:26" x14ac:dyDescent="0.35">
      <c r="M44" s="139"/>
      <c r="N44" s="139"/>
      <c r="O44" s="139"/>
      <c r="P44" s="139"/>
      <c r="Q44" s="139"/>
      <c r="R44" s="139"/>
      <c r="S44" s="139"/>
      <c r="T44" s="139"/>
      <c r="U44" s="139"/>
      <c r="V44" s="139"/>
      <c r="W44" s="139"/>
      <c r="X44" s="139"/>
      <c r="Y44" s="139"/>
      <c r="Z44" s="139"/>
    </row>
    <row r="45" spans="13:26" x14ac:dyDescent="0.35">
      <c r="M45" s="139"/>
      <c r="N45" s="139"/>
      <c r="O45" s="139"/>
      <c r="P45" s="139"/>
      <c r="Q45" s="139"/>
      <c r="R45" s="139"/>
      <c r="S45" s="139"/>
      <c r="T45" s="139"/>
      <c r="U45" s="139"/>
      <c r="V45" s="139"/>
      <c r="W45" s="139"/>
      <c r="X45" s="139"/>
      <c r="Y45" s="139"/>
      <c r="Z45" s="139"/>
    </row>
    <row r="46" spans="13:26" x14ac:dyDescent="0.35">
      <c r="M46" s="139"/>
      <c r="N46" s="139"/>
      <c r="O46" s="139"/>
      <c r="P46" s="139"/>
      <c r="Q46" s="139"/>
      <c r="R46" s="139"/>
      <c r="S46" s="139"/>
      <c r="T46" s="139"/>
      <c r="U46" s="139"/>
      <c r="V46" s="139"/>
      <c r="W46" s="139"/>
      <c r="X46" s="139"/>
      <c r="Y46" s="139"/>
      <c r="Z46" s="139"/>
    </row>
    <row r="47" spans="13:26" x14ac:dyDescent="0.35">
      <c r="M47" s="139"/>
      <c r="N47" s="139"/>
      <c r="O47" s="139"/>
      <c r="P47" s="139"/>
      <c r="Q47" s="139"/>
      <c r="R47" s="139"/>
      <c r="S47" s="139"/>
      <c r="T47" s="139"/>
      <c r="U47" s="139"/>
      <c r="V47" s="139"/>
      <c r="W47" s="139"/>
      <c r="X47" s="139"/>
      <c r="Y47" s="139"/>
      <c r="Z47" s="139"/>
    </row>
    <row r="48" spans="13:26" x14ac:dyDescent="0.35">
      <c r="M48" s="139"/>
      <c r="N48" s="139"/>
      <c r="O48" s="139"/>
      <c r="P48" s="139"/>
      <c r="Q48" s="139"/>
      <c r="R48" s="139"/>
      <c r="S48" s="139"/>
      <c r="T48" s="139"/>
      <c r="U48" s="139"/>
      <c r="V48" s="139"/>
      <c r="W48" s="139"/>
      <c r="X48" s="139"/>
      <c r="Y48" s="139"/>
      <c r="Z48" s="139"/>
    </row>
    <row r="49" spans="13:26" x14ac:dyDescent="0.35">
      <c r="M49" s="139"/>
      <c r="N49" s="139"/>
      <c r="O49" s="139"/>
      <c r="P49" s="139"/>
      <c r="Q49" s="139"/>
      <c r="R49" s="139"/>
      <c r="S49" s="139"/>
      <c r="T49" s="139"/>
      <c r="U49" s="139"/>
      <c r="V49" s="139"/>
      <c r="W49" s="139"/>
      <c r="X49" s="139"/>
      <c r="Y49" s="139"/>
      <c r="Z49" s="139"/>
    </row>
    <row r="50" spans="13:26" x14ac:dyDescent="0.35">
      <c r="M50" s="139"/>
      <c r="N50" s="139"/>
      <c r="O50" s="139"/>
      <c r="P50" s="139"/>
      <c r="Q50" s="139"/>
      <c r="R50" s="139"/>
      <c r="S50" s="139"/>
      <c r="T50" s="139"/>
      <c r="U50" s="139"/>
      <c r="V50" s="139"/>
      <c r="W50" s="139"/>
      <c r="X50" s="139"/>
      <c r="Y50" s="139"/>
      <c r="Z50" s="139"/>
    </row>
    <row r="51" spans="13:26" x14ac:dyDescent="0.35">
      <c r="M51" s="139"/>
      <c r="N51" s="139"/>
      <c r="O51" s="139"/>
      <c r="P51" s="139"/>
      <c r="Q51" s="139"/>
      <c r="R51" s="139"/>
      <c r="S51" s="139"/>
      <c r="T51" s="139"/>
      <c r="U51" s="139"/>
      <c r="V51" s="139"/>
      <c r="W51" s="139"/>
      <c r="X51" s="139"/>
      <c r="Y51" s="139"/>
      <c r="Z51" s="139"/>
    </row>
    <row r="52" spans="13:26" x14ac:dyDescent="0.35">
      <c r="M52" s="139"/>
      <c r="N52" s="139"/>
      <c r="O52" s="139"/>
      <c r="P52" s="139"/>
      <c r="Q52" s="139"/>
      <c r="R52" s="139"/>
      <c r="S52" s="139"/>
      <c r="T52" s="139"/>
      <c r="U52" s="139"/>
      <c r="V52" s="139"/>
      <c r="W52" s="139"/>
      <c r="X52" s="139"/>
      <c r="Y52" s="139"/>
      <c r="Z52" s="139"/>
    </row>
    <row r="53" spans="13:26" x14ac:dyDescent="0.35">
      <c r="M53" s="139"/>
      <c r="N53" s="139"/>
      <c r="O53" s="139"/>
      <c r="P53" s="139"/>
      <c r="Q53" s="139"/>
      <c r="R53" s="139"/>
      <c r="S53" s="139"/>
      <c r="T53" s="139"/>
      <c r="U53" s="139"/>
      <c r="V53" s="139"/>
      <c r="W53" s="139"/>
      <c r="X53" s="139"/>
      <c r="Y53" s="139"/>
      <c r="Z53" s="139"/>
    </row>
    <row r="54" spans="13:26" x14ac:dyDescent="0.35">
      <c r="M54" s="139"/>
      <c r="N54" s="139"/>
      <c r="O54" s="139"/>
      <c r="P54" s="139"/>
      <c r="Q54" s="139"/>
      <c r="R54" s="139"/>
      <c r="S54" s="139"/>
      <c r="T54" s="139"/>
      <c r="U54" s="139"/>
      <c r="V54" s="139"/>
      <c r="W54" s="139"/>
      <c r="X54" s="139"/>
      <c r="Y54" s="139"/>
      <c r="Z54" s="139"/>
    </row>
    <row r="55" spans="13:26" x14ac:dyDescent="0.35">
      <c r="M55" s="139"/>
      <c r="N55" s="139"/>
      <c r="O55" s="139"/>
      <c r="P55" s="139"/>
      <c r="Q55" s="139"/>
      <c r="R55" s="139"/>
      <c r="S55" s="139"/>
      <c r="T55" s="139"/>
      <c r="U55" s="139"/>
      <c r="V55" s="139"/>
      <c r="W55" s="139"/>
      <c r="X55" s="139"/>
      <c r="Y55" s="139"/>
      <c r="Z55" s="139"/>
    </row>
    <row r="56" spans="13:26" x14ac:dyDescent="0.35">
      <c r="M56" s="139"/>
      <c r="N56" s="139"/>
      <c r="O56" s="139"/>
      <c r="P56" s="139"/>
      <c r="Q56" s="139"/>
      <c r="R56" s="139"/>
      <c r="S56" s="139"/>
      <c r="T56" s="139"/>
      <c r="U56" s="139"/>
      <c r="V56" s="139"/>
      <c r="W56" s="139"/>
      <c r="X56" s="139"/>
      <c r="Y56" s="139"/>
      <c r="Z56" s="139"/>
    </row>
    <row r="57" spans="13:26" x14ac:dyDescent="0.35">
      <c r="M57" s="139"/>
      <c r="N57" s="139"/>
      <c r="O57" s="139"/>
      <c r="P57" s="139"/>
      <c r="Q57" s="139"/>
      <c r="R57" s="139"/>
      <c r="S57" s="139"/>
      <c r="T57" s="139"/>
      <c r="U57" s="139"/>
      <c r="V57" s="139"/>
      <c r="W57" s="139"/>
      <c r="X57" s="139"/>
      <c r="Y57" s="139"/>
      <c r="Z57" s="139"/>
    </row>
    <row r="58" spans="13:26" x14ac:dyDescent="0.35">
      <c r="M58" s="139"/>
      <c r="N58" s="139"/>
      <c r="O58" s="139"/>
      <c r="P58" s="139"/>
      <c r="Q58" s="139"/>
      <c r="R58" s="139"/>
      <c r="S58" s="139"/>
      <c r="T58" s="139"/>
      <c r="U58" s="139"/>
      <c r="V58" s="139"/>
      <c r="W58" s="139"/>
      <c r="X58" s="139"/>
      <c r="Y58" s="139"/>
      <c r="Z58" s="139"/>
    </row>
    <row r="59" spans="13:26" x14ac:dyDescent="0.35">
      <c r="M59" s="139"/>
      <c r="N59" s="139"/>
      <c r="O59" s="139"/>
      <c r="P59" s="139"/>
      <c r="Q59" s="139"/>
      <c r="R59" s="139"/>
      <c r="S59" s="139"/>
      <c r="T59" s="139"/>
      <c r="U59" s="139"/>
      <c r="V59" s="139"/>
      <c r="W59" s="139"/>
      <c r="X59" s="139"/>
      <c r="Y59" s="139"/>
      <c r="Z59" s="139"/>
    </row>
    <row r="60" spans="13:26" x14ac:dyDescent="0.35">
      <c r="M60" s="139"/>
      <c r="N60" s="139"/>
      <c r="O60" s="139"/>
      <c r="P60" s="139"/>
      <c r="Q60" s="139"/>
      <c r="R60" s="139"/>
      <c r="S60" s="139"/>
      <c r="T60" s="139"/>
      <c r="U60" s="139"/>
      <c r="V60" s="139"/>
      <c r="W60" s="139"/>
      <c r="X60" s="139"/>
      <c r="Y60" s="139"/>
      <c r="Z60" s="139"/>
    </row>
    <row r="61" spans="13:26" x14ac:dyDescent="0.35">
      <c r="M61" s="139"/>
      <c r="N61" s="139"/>
      <c r="O61" s="139"/>
      <c r="P61" s="139"/>
      <c r="Q61" s="139"/>
      <c r="R61" s="139"/>
      <c r="S61" s="139"/>
      <c r="T61" s="139"/>
      <c r="U61" s="139"/>
      <c r="V61" s="139"/>
      <c r="W61" s="139"/>
      <c r="X61" s="139"/>
      <c r="Y61" s="139"/>
      <c r="Z61" s="139"/>
    </row>
    <row r="62" spans="13:26" x14ac:dyDescent="0.35">
      <c r="M62" s="139"/>
      <c r="N62" s="139"/>
      <c r="O62" s="139"/>
      <c r="P62" s="139"/>
      <c r="Q62" s="139"/>
      <c r="R62" s="139"/>
      <c r="S62" s="139"/>
      <c r="T62" s="139"/>
      <c r="U62" s="139"/>
      <c r="V62" s="139"/>
      <c r="W62" s="139"/>
      <c r="X62" s="139"/>
      <c r="Y62" s="139"/>
      <c r="Z62" s="139"/>
    </row>
    <row r="63" spans="13:26" x14ac:dyDescent="0.35">
      <c r="M63" s="139"/>
      <c r="N63" s="139"/>
      <c r="O63" s="139"/>
      <c r="P63" s="139"/>
      <c r="Q63" s="139"/>
      <c r="R63" s="139"/>
      <c r="S63" s="139"/>
      <c r="T63" s="139"/>
      <c r="U63" s="139"/>
      <c r="V63" s="139"/>
      <c r="W63" s="139"/>
      <c r="X63" s="139"/>
      <c r="Y63" s="139"/>
      <c r="Z63" s="139"/>
    </row>
    <row r="64" spans="13:26" x14ac:dyDescent="0.35">
      <c r="M64" s="139"/>
      <c r="N64" s="139"/>
      <c r="O64" s="139"/>
      <c r="P64" s="139"/>
      <c r="Q64" s="139"/>
      <c r="R64" s="139"/>
      <c r="S64" s="139"/>
      <c r="T64" s="139"/>
      <c r="U64" s="139"/>
      <c r="V64" s="139"/>
      <c r="W64" s="139"/>
      <c r="X64" s="139"/>
      <c r="Y64" s="139"/>
      <c r="Z64" s="139"/>
    </row>
    <row r="65" spans="13:26" x14ac:dyDescent="0.35">
      <c r="M65" s="139"/>
      <c r="N65" s="139"/>
      <c r="O65" s="139"/>
      <c r="P65" s="139"/>
      <c r="Q65" s="139"/>
      <c r="R65" s="139"/>
      <c r="S65" s="139"/>
      <c r="T65" s="139"/>
      <c r="U65" s="139"/>
      <c r="V65" s="139"/>
      <c r="W65" s="139"/>
      <c r="X65" s="139"/>
      <c r="Y65" s="139"/>
      <c r="Z65" s="139"/>
    </row>
    <row r="66" spans="13:26" x14ac:dyDescent="0.35">
      <c r="M66" s="139"/>
      <c r="N66" s="139"/>
      <c r="O66" s="139"/>
      <c r="P66" s="139"/>
      <c r="Q66" s="139"/>
      <c r="R66" s="139"/>
      <c r="S66" s="139"/>
      <c r="T66" s="139"/>
      <c r="U66" s="139"/>
      <c r="V66" s="139"/>
      <c r="W66" s="139"/>
      <c r="X66" s="139"/>
      <c r="Y66" s="139"/>
      <c r="Z66" s="139"/>
    </row>
    <row r="67" spans="13:26" x14ac:dyDescent="0.35">
      <c r="M67" s="139"/>
      <c r="N67" s="139"/>
      <c r="O67" s="139"/>
      <c r="P67" s="139"/>
      <c r="Q67" s="139"/>
      <c r="R67" s="139"/>
      <c r="S67" s="139"/>
      <c r="T67" s="139"/>
      <c r="U67" s="139"/>
      <c r="V67" s="139"/>
      <c r="W67" s="139"/>
      <c r="X67" s="139"/>
      <c r="Y67" s="139"/>
      <c r="Z67" s="139"/>
    </row>
    <row r="68" spans="13:26" x14ac:dyDescent="0.35">
      <c r="M68" s="139"/>
      <c r="N68" s="139"/>
      <c r="O68" s="139"/>
      <c r="P68" s="139"/>
      <c r="Q68" s="139"/>
      <c r="R68" s="139"/>
      <c r="S68" s="139"/>
      <c r="T68" s="139"/>
      <c r="U68" s="139"/>
      <c r="V68" s="139"/>
      <c r="W68" s="139"/>
      <c r="X68" s="139"/>
      <c r="Y68" s="139"/>
      <c r="Z68" s="139"/>
    </row>
    <row r="69" spans="13:26" x14ac:dyDescent="0.35">
      <c r="M69" s="139"/>
      <c r="N69" s="139"/>
      <c r="O69" s="139"/>
      <c r="P69" s="139"/>
      <c r="Q69" s="139"/>
      <c r="R69" s="139"/>
      <c r="S69" s="139"/>
      <c r="T69" s="139"/>
      <c r="U69" s="139"/>
      <c r="V69" s="139"/>
      <c r="W69" s="139"/>
      <c r="X69" s="139"/>
      <c r="Y69" s="139"/>
      <c r="Z69" s="139"/>
    </row>
    <row r="70" spans="13:26" x14ac:dyDescent="0.35">
      <c r="M70" s="139"/>
      <c r="N70" s="139"/>
      <c r="O70" s="139"/>
      <c r="P70" s="139"/>
      <c r="Q70" s="139"/>
      <c r="R70" s="139"/>
      <c r="S70" s="139"/>
      <c r="T70" s="139"/>
      <c r="U70" s="139"/>
      <c r="V70" s="139"/>
      <c r="W70" s="139"/>
      <c r="X70" s="139"/>
      <c r="Y70" s="139"/>
      <c r="Z70" s="139"/>
    </row>
    <row r="71" spans="13:26" x14ac:dyDescent="0.35">
      <c r="M71" s="139"/>
      <c r="N71" s="139"/>
      <c r="O71" s="139"/>
      <c r="P71" s="139"/>
      <c r="Q71" s="139"/>
      <c r="R71" s="139"/>
      <c r="S71" s="139"/>
      <c r="T71" s="139"/>
      <c r="U71" s="139"/>
      <c r="V71" s="139"/>
      <c r="W71" s="139"/>
      <c r="X71" s="139"/>
      <c r="Y71" s="139"/>
      <c r="Z71" s="139"/>
    </row>
    <row r="72" spans="13:26" x14ac:dyDescent="0.35">
      <c r="M72" s="139"/>
      <c r="N72" s="139"/>
      <c r="O72" s="139"/>
      <c r="P72" s="139"/>
      <c r="Q72" s="139"/>
      <c r="R72" s="139"/>
      <c r="S72" s="139"/>
      <c r="T72" s="139"/>
      <c r="U72" s="139"/>
      <c r="V72" s="139"/>
      <c r="W72" s="139"/>
      <c r="X72" s="139"/>
      <c r="Y72" s="139"/>
      <c r="Z72" s="139"/>
    </row>
    <row r="73" spans="13:26" x14ac:dyDescent="0.35">
      <c r="M73" s="139"/>
      <c r="N73" s="139"/>
      <c r="O73" s="139"/>
      <c r="P73" s="139"/>
      <c r="Q73" s="139"/>
      <c r="R73" s="139"/>
      <c r="S73" s="139"/>
      <c r="T73" s="139"/>
      <c r="U73" s="139"/>
      <c r="V73" s="139"/>
      <c r="W73" s="139"/>
      <c r="X73" s="139"/>
      <c r="Y73" s="139"/>
      <c r="Z73" s="139"/>
    </row>
    <row r="74" spans="13:26" x14ac:dyDescent="0.35">
      <c r="M74" s="139"/>
      <c r="N74" s="139"/>
      <c r="O74" s="139"/>
      <c r="P74" s="139"/>
      <c r="Q74" s="139"/>
      <c r="R74" s="139"/>
      <c r="S74" s="139"/>
      <c r="T74" s="139"/>
      <c r="U74" s="139"/>
      <c r="V74" s="139"/>
      <c r="W74" s="139"/>
      <c r="X74" s="139"/>
      <c r="Y74" s="139"/>
      <c r="Z74" s="139"/>
    </row>
    <row r="75" spans="13:26" x14ac:dyDescent="0.35">
      <c r="M75" s="139"/>
      <c r="N75" s="139"/>
      <c r="O75" s="139"/>
      <c r="P75" s="139"/>
      <c r="Q75" s="139"/>
      <c r="R75" s="139"/>
      <c r="S75" s="139"/>
      <c r="T75" s="139"/>
      <c r="U75" s="139"/>
      <c r="V75" s="139"/>
      <c r="W75" s="139"/>
      <c r="X75" s="139"/>
      <c r="Y75" s="139"/>
      <c r="Z75" s="139"/>
    </row>
    <row r="76" spans="13:26" x14ac:dyDescent="0.35">
      <c r="M76" s="139"/>
      <c r="N76" s="139"/>
      <c r="O76" s="139"/>
      <c r="P76" s="139"/>
      <c r="Q76" s="139"/>
      <c r="R76" s="139"/>
      <c r="S76" s="139"/>
      <c r="T76" s="139"/>
      <c r="U76" s="139"/>
      <c r="V76" s="139"/>
      <c r="W76" s="139"/>
      <c r="X76" s="139"/>
      <c r="Y76" s="139"/>
      <c r="Z76" s="139"/>
    </row>
    <row r="77" spans="13:26" x14ac:dyDescent="0.35">
      <c r="M77" s="139"/>
      <c r="N77" s="139"/>
      <c r="O77" s="139"/>
      <c r="P77" s="139"/>
      <c r="Q77" s="139"/>
      <c r="R77" s="139"/>
      <c r="S77" s="139"/>
      <c r="T77" s="139"/>
      <c r="U77" s="139"/>
      <c r="V77" s="139"/>
      <c r="W77" s="139"/>
      <c r="X77" s="139"/>
      <c r="Y77" s="139"/>
      <c r="Z77" s="139"/>
    </row>
    <row r="78" spans="13:26" x14ac:dyDescent="0.35">
      <c r="M78" s="139"/>
      <c r="N78" s="139"/>
      <c r="O78" s="139"/>
      <c r="P78" s="139"/>
      <c r="Q78" s="139"/>
      <c r="R78" s="139"/>
      <c r="S78" s="139"/>
      <c r="T78" s="139"/>
      <c r="U78" s="139"/>
      <c r="V78" s="139"/>
      <c r="W78" s="139"/>
      <c r="X78" s="139"/>
      <c r="Y78" s="139"/>
      <c r="Z78" s="139"/>
    </row>
    <row r="79" spans="13:26" x14ac:dyDescent="0.35">
      <c r="M79" s="139"/>
      <c r="N79" s="139"/>
      <c r="O79" s="139"/>
      <c r="P79" s="139"/>
      <c r="Q79" s="139"/>
      <c r="R79" s="139"/>
      <c r="S79" s="139"/>
      <c r="T79" s="139"/>
      <c r="U79" s="139"/>
      <c r="V79" s="139"/>
      <c r="W79" s="139"/>
      <c r="X79" s="139"/>
      <c r="Y79" s="139"/>
      <c r="Z79" s="139"/>
    </row>
    <row r="80" spans="13:26" x14ac:dyDescent="0.35">
      <c r="M80" s="139"/>
      <c r="N80" s="139"/>
      <c r="O80" s="139"/>
      <c r="P80" s="139"/>
      <c r="Q80" s="139"/>
      <c r="R80" s="139"/>
      <c r="S80" s="139"/>
      <c r="T80" s="139"/>
      <c r="U80" s="139"/>
      <c r="V80" s="139"/>
      <c r="W80" s="139"/>
      <c r="X80" s="139"/>
      <c r="Y80" s="139"/>
      <c r="Z80" s="139"/>
    </row>
    <row r="81" spans="13:26" x14ac:dyDescent="0.35">
      <c r="M81" s="139"/>
      <c r="N81" s="139"/>
      <c r="O81" s="139"/>
      <c r="P81" s="139"/>
      <c r="Q81" s="139"/>
      <c r="R81" s="139"/>
      <c r="S81" s="139"/>
      <c r="T81" s="139"/>
      <c r="U81" s="139"/>
      <c r="V81" s="139"/>
      <c r="W81" s="139"/>
      <c r="X81" s="139"/>
      <c r="Y81" s="139"/>
      <c r="Z81" s="139"/>
    </row>
    <row r="82" spans="13:26" x14ac:dyDescent="0.35">
      <c r="M82" s="139"/>
      <c r="N82" s="139"/>
      <c r="O82" s="139"/>
      <c r="P82" s="139"/>
      <c r="Q82" s="139"/>
      <c r="R82" s="139"/>
      <c r="S82" s="139"/>
      <c r="T82" s="139"/>
      <c r="U82" s="139"/>
      <c r="V82" s="139"/>
      <c r="W82" s="139"/>
      <c r="X82" s="139"/>
      <c r="Y82" s="139"/>
      <c r="Z82" s="139"/>
    </row>
    <row r="83" spans="13:26" x14ac:dyDescent="0.35">
      <c r="M83" s="139"/>
      <c r="N83" s="139"/>
      <c r="O83" s="139"/>
      <c r="P83" s="139"/>
      <c r="Q83" s="139"/>
      <c r="R83" s="139"/>
      <c r="S83" s="139"/>
      <c r="T83" s="139"/>
      <c r="U83" s="139"/>
      <c r="V83" s="139"/>
      <c r="W83" s="139"/>
      <c r="X83" s="139"/>
      <c r="Y83" s="139"/>
      <c r="Z83" s="139"/>
    </row>
    <row r="84" spans="13:26" x14ac:dyDescent="0.35">
      <c r="M84" s="139"/>
      <c r="N84" s="139"/>
      <c r="O84" s="139"/>
      <c r="P84" s="139"/>
      <c r="Q84" s="139"/>
      <c r="R84" s="139"/>
      <c r="S84" s="139"/>
      <c r="T84" s="139"/>
      <c r="U84" s="139"/>
      <c r="V84" s="139"/>
      <c r="W84" s="139"/>
      <c r="X84" s="139"/>
      <c r="Y84" s="139"/>
      <c r="Z84" s="139"/>
    </row>
    <row r="85" spans="13:26" x14ac:dyDescent="0.35">
      <c r="M85" s="139"/>
      <c r="N85" s="139"/>
      <c r="O85" s="139"/>
      <c r="P85" s="139"/>
      <c r="Q85" s="139"/>
      <c r="R85" s="139"/>
      <c r="S85" s="139"/>
      <c r="T85" s="139"/>
      <c r="U85" s="139"/>
      <c r="V85" s="139"/>
      <c r="W85" s="139"/>
      <c r="X85" s="139"/>
      <c r="Y85" s="139"/>
      <c r="Z85" s="139"/>
    </row>
    <row r="86" spans="13:26" x14ac:dyDescent="0.35">
      <c r="M86" s="139"/>
      <c r="N86" s="139"/>
      <c r="O86" s="139"/>
      <c r="P86" s="139"/>
      <c r="Q86" s="139"/>
      <c r="R86" s="139"/>
      <c r="S86" s="139"/>
      <c r="T86" s="139"/>
      <c r="U86" s="139"/>
      <c r="V86" s="139"/>
      <c r="W86" s="139"/>
      <c r="X86" s="139"/>
      <c r="Y86" s="139"/>
      <c r="Z86" s="139"/>
    </row>
    <row r="87" spans="13:26" x14ac:dyDescent="0.35">
      <c r="M87" s="139"/>
      <c r="N87" s="139"/>
      <c r="O87" s="139"/>
      <c r="P87" s="139"/>
      <c r="Q87" s="139"/>
      <c r="R87" s="139"/>
      <c r="S87" s="139"/>
      <c r="T87" s="139"/>
      <c r="U87" s="139"/>
      <c r="V87" s="139"/>
      <c r="W87" s="139"/>
      <c r="X87" s="139"/>
      <c r="Y87" s="139"/>
      <c r="Z87" s="139"/>
    </row>
    <row r="88" spans="13:26" x14ac:dyDescent="0.35">
      <c r="M88" s="139"/>
      <c r="N88" s="139"/>
      <c r="O88" s="139"/>
      <c r="P88" s="139"/>
      <c r="Q88" s="139"/>
      <c r="R88" s="139"/>
      <c r="S88" s="139"/>
      <c r="T88" s="139"/>
      <c r="U88" s="139"/>
      <c r="V88" s="139"/>
      <c r="W88" s="139"/>
      <c r="X88" s="139"/>
      <c r="Y88" s="139"/>
      <c r="Z88" s="139"/>
    </row>
    <row r="89" spans="13:26" x14ac:dyDescent="0.35">
      <c r="M89" s="139"/>
      <c r="N89" s="139"/>
      <c r="O89" s="139"/>
      <c r="P89" s="139"/>
      <c r="Q89" s="139"/>
      <c r="R89" s="139"/>
      <c r="S89" s="139"/>
      <c r="T89" s="139"/>
      <c r="U89" s="139"/>
      <c r="V89" s="139"/>
      <c r="W89" s="139"/>
      <c r="X89" s="139"/>
      <c r="Y89" s="139"/>
      <c r="Z89" s="139"/>
    </row>
    <row r="90" spans="13:26" x14ac:dyDescent="0.35">
      <c r="M90" s="139"/>
      <c r="N90" s="139"/>
      <c r="O90" s="139"/>
      <c r="P90" s="139"/>
      <c r="Q90" s="139"/>
      <c r="R90" s="139"/>
      <c r="S90" s="139"/>
      <c r="T90" s="139"/>
      <c r="U90" s="139"/>
      <c r="V90" s="139"/>
      <c r="W90" s="139"/>
      <c r="X90" s="139"/>
      <c r="Y90" s="139"/>
      <c r="Z90" s="139"/>
    </row>
    <row r="91" spans="13:26" x14ac:dyDescent="0.35">
      <c r="M91" s="139"/>
      <c r="N91" s="139"/>
      <c r="O91" s="139"/>
      <c r="P91" s="139"/>
      <c r="Q91" s="139"/>
      <c r="R91" s="139"/>
      <c r="S91" s="139"/>
      <c r="T91" s="139"/>
      <c r="U91" s="139"/>
      <c r="V91" s="139"/>
      <c r="W91" s="139"/>
      <c r="X91" s="139"/>
      <c r="Y91" s="139"/>
      <c r="Z91" s="139"/>
    </row>
    <row r="92" spans="13:26" x14ac:dyDescent="0.35">
      <c r="M92" s="139"/>
      <c r="N92" s="139"/>
      <c r="O92" s="139"/>
      <c r="P92" s="139"/>
      <c r="Q92" s="139"/>
      <c r="R92" s="139"/>
      <c r="S92" s="139"/>
      <c r="T92" s="139"/>
      <c r="U92" s="139"/>
      <c r="V92" s="139"/>
      <c r="W92" s="139"/>
      <c r="X92" s="139"/>
      <c r="Y92" s="139"/>
      <c r="Z92" s="139"/>
    </row>
    <row r="93" spans="13:26" x14ac:dyDescent="0.35">
      <c r="M93" s="139"/>
      <c r="N93" s="139"/>
      <c r="O93" s="139"/>
      <c r="P93" s="139"/>
      <c r="Q93" s="139"/>
      <c r="R93" s="139"/>
      <c r="S93" s="139"/>
      <c r="T93" s="139"/>
      <c r="U93" s="139"/>
      <c r="V93" s="139"/>
      <c r="W93" s="139"/>
      <c r="X93" s="139"/>
      <c r="Y93" s="139"/>
      <c r="Z93" s="139"/>
    </row>
    <row r="94" spans="13:26" x14ac:dyDescent="0.35">
      <c r="M94" s="139"/>
      <c r="N94" s="139"/>
      <c r="O94" s="139"/>
      <c r="P94" s="139"/>
      <c r="Q94" s="139"/>
      <c r="R94" s="139"/>
      <c r="S94" s="139"/>
      <c r="T94" s="139"/>
      <c r="U94" s="139"/>
      <c r="V94" s="139"/>
      <c r="W94" s="139"/>
      <c r="X94" s="139"/>
      <c r="Y94" s="139"/>
      <c r="Z94" s="139"/>
    </row>
    <row r="95" spans="13:26" x14ac:dyDescent="0.35">
      <c r="M95" s="139"/>
      <c r="N95" s="139"/>
      <c r="O95" s="139"/>
      <c r="P95" s="139"/>
      <c r="Q95" s="139"/>
      <c r="R95" s="139"/>
      <c r="S95" s="139"/>
      <c r="T95" s="139"/>
      <c r="U95" s="139"/>
      <c r="V95" s="139"/>
      <c r="W95" s="139"/>
      <c r="X95" s="139"/>
      <c r="Y95" s="139"/>
      <c r="Z95" s="139"/>
    </row>
    <row r="96" spans="13:26" x14ac:dyDescent="0.35">
      <c r="M96" s="139"/>
      <c r="N96" s="139"/>
      <c r="O96" s="139"/>
      <c r="P96" s="139"/>
      <c r="Q96" s="139"/>
      <c r="R96" s="139"/>
      <c r="S96" s="139"/>
      <c r="T96" s="139"/>
      <c r="U96" s="139"/>
      <c r="V96" s="139"/>
      <c r="W96" s="139"/>
      <c r="X96" s="139"/>
      <c r="Y96" s="139"/>
      <c r="Z96" s="139"/>
    </row>
    <row r="97" spans="13:26" x14ac:dyDescent="0.35">
      <c r="M97" s="139"/>
      <c r="N97" s="139"/>
      <c r="O97" s="139"/>
      <c r="P97" s="139"/>
      <c r="Q97" s="139"/>
      <c r="R97" s="139"/>
      <c r="S97" s="139"/>
      <c r="T97" s="139"/>
      <c r="U97" s="139"/>
      <c r="V97" s="139"/>
      <c r="W97" s="139"/>
      <c r="X97" s="139"/>
      <c r="Y97" s="139"/>
      <c r="Z97" s="139"/>
    </row>
    <row r="98" spans="13:26" x14ac:dyDescent="0.35">
      <c r="M98" s="139"/>
      <c r="N98" s="139"/>
      <c r="O98" s="139"/>
      <c r="P98" s="139"/>
      <c r="Q98" s="139"/>
      <c r="R98" s="139"/>
      <c r="S98" s="139"/>
      <c r="T98" s="139"/>
      <c r="U98" s="139"/>
      <c r="V98" s="139"/>
      <c r="W98" s="139"/>
      <c r="X98" s="139"/>
      <c r="Y98" s="139"/>
      <c r="Z98" s="139"/>
    </row>
    <row r="99" spans="13:26" x14ac:dyDescent="0.35">
      <c r="M99" s="139"/>
      <c r="N99" s="139"/>
      <c r="O99" s="139"/>
      <c r="P99" s="139"/>
      <c r="Q99" s="139"/>
      <c r="R99" s="139"/>
      <c r="S99" s="139"/>
      <c r="T99" s="139"/>
      <c r="U99" s="139"/>
      <c r="V99" s="139"/>
      <c r="W99" s="139"/>
      <c r="X99" s="139"/>
      <c r="Y99" s="139"/>
      <c r="Z99" s="139"/>
    </row>
    <row r="100" spans="13:26" x14ac:dyDescent="0.35">
      <c r="M100" s="139"/>
      <c r="N100" s="139"/>
      <c r="O100" s="139"/>
      <c r="P100" s="139"/>
      <c r="Q100" s="139"/>
      <c r="R100" s="139"/>
      <c r="S100" s="139"/>
      <c r="T100" s="139"/>
      <c r="U100" s="139"/>
      <c r="V100" s="139"/>
      <c r="W100" s="139"/>
      <c r="X100" s="139"/>
      <c r="Y100" s="139"/>
      <c r="Z100" s="139"/>
    </row>
    <row r="101" spans="13:26" x14ac:dyDescent="0.35">
      <c r="M101" s="139"/>
      <c r="N101" s="139"/>
      <c r="O101" s="139"/>
      <c r="P101" s="139"/>
      <c r="Q101" s="139"/>
      <c r="R101" s="139"/>
      <c r="S101" s="139"/>
      <c r="T101" s="139"/>
      <c r="U101" s="139"/>
      <c r="V101" s="139"/>
      <c r="W101" s="139"/>
      <c r="X101" s="139"/>
      <c r="Y101" s="139"/>
      <c r="Z101" s="139"/>
    </row>
    <row r="102" spans="13:26" x14ac:dyDescent="0.35">
      <c r="M102" s="139"/>
      <c r="N102" s="139"/>
      <c r="O102" s="139"/>
      <c r="P102" s="139"/>
      <c r="Q102" s="139"/>
      <c r="R102" s="139"/>
      <c r="S102" s="139"/>
      <c r="T102" s="139"/>
      <c r="U102" s="139"/>
      <c r="V102" s="139"/>
      <c r="W102" s="139"/>
      <c r="X102" s="139"/>
      <c r="Y102" s="139"/>
      <c r="Z102" s="139"/>
    </row>
    <row r="103" spans="13:26" x14ac:dyDescent="0.35">
      <c r="M103" s="139"/>
      <c r="N103" s="139"/>
      <c r="O103" s="139"/>
      <c r="P103" s="139"/>
      <c r="Q103" s="139"/>
      <c r="R103" s="139"/>
      <c r="S103" s="139"/>
      <c r="T103" s="139"/>
      <c r="U103" s="139"/>
      <c r="V103" s="139"/>
      <c r="W103" s="139"/>
      <c r="X103" s="139"/>
      <c r="Y103" s="139"/>
      <c r="Z103" s="139"/>
    </row>
    <row r="104" spans="13:26" x14ac:dyDescent="0.35">
      <c r="M104" s="139"/>
      <c r="N104" s="139"/>
      <c r="O104" s="139"/>
      <c r="P104" s="139"/>
      <c r="Q104" s="139"/>
      <c r="R104" s="139"/>
      <c r="S104" s="139"/>
      <c r="T104" s="139"/>
      <c r="U104" s="139"/>
      <c r="V104" s="139"/>
      <c r="W104" s="139"/>
      <c r="X104" s="139"/>
      <c r="Y104" s="139"/>
      <c r="Z104" s="139"/>
    </row>
    <row r="105" spans="13:26" x14ac:dyDescent="0.35">
      <c r="M105" s="139"/>
      <c r="N105" s="139"/>
      <c r="O105" s="139"/>
      <c r="P105" s="139"/>
      <c r="Q105" s="139"/>
      <c r="R105" s="139"/>
      <c r="S105" s="139"/>
      <c r="T105" s="139"/>
      <c r="U105" s="139"/>
      <c r="V105" s="139"/>
      <c r="W105" s="139"/>
      <c r="X105" s="139"/>
      <c r="Y105" s="139"/>
      <c r="Z105" s="139"/>
    </row>
    <row r="106" spans="13:26" x14ac:dyDescent="0.35">
      <c r="M106" s="139"/>
      <c r="N106" s="139"/>
      <c r="O106" s="139"/>
      <c r="P106" s="139"/>
      <c r="Q106" s="139"/>
      <c r="R106" s="139"/>
      <c r="S106" s="139"/>
      <c r="T106" s="139"/>
      <c r="U106" s="139"/>
      <c r="V106" s="139"/>
      <c r="W106" s="139"/>
      <c r="X106" s="139"/>
      <c r="Y106" s="139"/>
      <c r="Z106" s="139"/>
    </row>
    <row r="107" spans="13:26" x14ac:dyDescent="0.35">
      <c r="M107" s="139"/>
      <c r="N107" s="139"/>
      <c r="O107" s="139"/>
      <c r="P107" s="139"/>
      <c r="Q107" s="139"/>
      <c r="R107" s="139"/>
      <c r="S107" s="139"/>
      <c r="T107" s="139"/>
      <c r="U107" s="139"/>
      <c r="V107" s="139"/>
      <c r="W107" s="139"/>
      <c r="X107" s="139"/>
      <c r="Y107" s="139"/>
      <c r="Z107" s="139"/>
    </row>
    <row r="108" spans="13:26" x14ac:dyDescent="0.35">
      <c r="M108" s="139"/>
      <c r="N108" s="139"/>
      <c r="O108" s="139"/>
      <c r="P108" s="139"/>
      <c r="Q108" s="139"/>
      <c r="R108" s="139"/>
      <c r="S108" s="139"/>
      <c r="T108" s="139"/>
      <c r="U108" s="139"/>
      <c r="V108" s="139"/>
      <c r="W108" s="139"/>
      <c r="X108" s="139"/>
      <c r="Y108" s="139"/>
      <c r="Z108" s="139"/>
    </row>
    <row r="109" spans="13:26" x14ac:dyDescent="0.35">
      <c r="M109" s="139"/>
      <c r="N109" s="139"/>
      <c r="O109" s="139"/>
      <c r="P109" s="139"/>
      <c r="Q109" s="139"/>
      <c r="R109" s="139"/>
      <c r="S109" s="139"/>
      <c r="T109" s="139"/>
      <c r="U109" s="139"/>
      <c r="V109" s="139"/>
      <c r="W109" s="139"/>
      <c r="X109" s="139"/>
      <c r="Y109" s="139"/>
      <c r="Z109" s="139"/>
    </row>
    <row r="110" spans="13:26" x14ac:dyDescent="0.35">
      <c r="M110" s="139"/>
      <c r="N110" s="139"/>
      <c r="O110" s="139"/>
      <c r="P110" s="139"/>
      <c r="Q110" s="139"/>
      <c r="R110" s="139"/>
      <c r="S110" s="139"/>
      <c r="T110" s="139"/>
      <c r="U110" s="139"/>
      <c r="V110" s="139"/>
      <c r="W110" s="139"/>
      <c r="X110" s="139"/>
      <c r="Y110" s="139"/>
      <c r="Z110" s="139"/>
    </row>
    <row r="111" spans="13:26" x14ac:dyDescent="0.35">
      <c r="M111" s="139"/>
      <c r="N111" s="139"/>
      <c r="O111" s="139"/>
      <c r="P111" s="139"/>
      <c r="Q111" s="139"/>
      <c r="R111" s="139"/>
      <c r="S111" s="139"/>
      <c r="T111" s="139"/>
      <c r="U111" s="139"/>
      <c r="V111" s="139"/>
      <c r="W111" s="139"/>
      <c r="X111" s="139"/>
      <c r="Y111" s="139"/>
      <c r="Z111" s="139"/>
    </row>
    <row r="112" spans="13:26" x14ac:dyDescent="0.35">
      <c r="M112" s="139"/>
      <c r="N112" s="139"/>
      <c r="O112" s="139"/>
      <c r="P112" s="139"/>
      <c r="Q112" s="139"/>
      <c r="R112" s="139"/>
      <c r="S112" s="139"/>
      <c r="T112" s="139"/>
      <c r="U112" s="139"/>
      <c r="V112" s="139"/>
      <c r="W112" s="139"/>
      <c r="X112" s="139"/>
      <c r="Y112" s="139"/>
      <c r="Z112" s="139"/>
    </row>
    <row r="113" spans="13:26" x14ac:dyDescent="0.35">
      <c r="M113" s="139"/>
      <c r="N113" s="139"/>
      <c r="O113" s="139"/>
      <c r="P113" s="139"/>
      <c r="Q113" s="139"/>
      <c r="R113" s="139"/>
      <c r="S113" s="139"/>
      <c r="T113" s="139"/>
      <c r="U113" s="139"/>
      <c r="V113" s="139"/>
      <c r="W113" s="139"/>
      <c r="X113" s="139"/>
      <c r="Y113" s="139"/>
      <c r="Z113" s="139"/>
    </row>
    <row r="114" spans="13:26" x14ac:dyDescent="0.35">
      <c r="M114" s="139"/>
      <c r="N114" s="139"/>
      <c r="O114" s="139"/>
      <c r="P114" s="139"/>
      <c r="Q114" s="139"/>
      <c r="R114" s="139"/>
      <c r="S114" s="139"/>
      <c r="T114" s="139"/>
      <c r="U114" s="139"/>
      <c r="V114" s="139"/>
      <c r="W114" s="139"/>
      <c r="X114" s="139"/>
      <c r="Y114" s="139"/>
      <c r="Z114" s="139"/>
    </row>
    <row r="115" spans="13:26" x14ac:dyDescent="0.35">
      <c r="M115" s="139"/>
      <c r="N115" s="139"/>
      <c r="O115" s="139"/>
      <c r="P115" s="139"/>
      <c r="Q115" s="139"/>
      <c r="R115" s="139"/>
      <c r="S115" s="139"/>
      <c r="T115" s="139"/>
      <c r="U115" s="139"/>
      <c r="V115" s="139"/>
      <c r="W115" s="139"/>
      <c r="X115" s="139"/>
      <c r="Y115" s="139"/>
      <c r="Z115" s="139"/>
    </row>
    <row r="116" spans="13:26" x14ac:dyDescent="0.35">
      <c r="M116" s="139"/>
      <c r="N116" s="139"/>
      <c r="O116" s="139"/>
      <c r="P116" s="139"/>
      <c r="Q116" s="139"/>
      <c r="R116" s="139"/>
      <c r="S116" s="139"/>
      <c r="T116" s="139"/>
      <c r="U116" s="139"/>
      <c r="V116" s="139"/>
      <c r="W116" s="139"/>
      <c r="X116" s="139"/>
      <c r="Y116" s="139"/>
      <c r="Z116" s="139"/>
    </row>
    <row r="117" spans="13:26" x14ac:dyDescent="0.35">
      <c r="M117" s="139"/>
      <c r="N117" s="139"/>
      <c r="O117" s="139"/>
      <c r="P117" s="139"/>
      <c r="Q117" s="139"/>
      <c r="R117" s="139"/>
      <c r="S117" s="139"/>
      <c r="T117" s="139"/>
      <c r="U117" s="139"/>
      <c r="V117" s="139"/>
      <c r="W117" s="139"/>
      <c r="X117" s="139"/>
      <c r="Y117" s="139"/>
      <c r="Z117" s="139"/>
    </row>
    <row r="118" spans="13:26" x14ac:dyDescent="0.35">
      <c r="M118" s="139"/>
      <c r="N118" s="139"/>
      <c r="O118" s="139"/>
      <c r="P118" s="139"/>
      <c r="Q118" s="139"/>
      <c r="R118" s="139"/>
      <c r="S118" s="139"/>
      <c r="T118" s="139"/>
      <c r="U118" s="139"/>
      <c r="V118" s="139"/>
      <c r="W118" s="139"/>
      <c r="X118" s="139"/>
      <c r="Y118" s="139"/>
      <c r="Z118" s="139"/>
    </row>
    <row r="119" spans="13:26" x14ac:dyDescent="0.35">
      <c r="M119" s="139"/>
      <c r="N119" s="139"/>
      <c r="O119" s="139"/>
      <c r="P119" s="139"/>
      <c r="Q119" s="139"/>
      <c r="R119" s="139"/>
      <c r="S119" s="139"/>
      <c r="T119" s="139"/>
      <c r="U119" s="139"/>
      <c r="V119" s="139"/>
      <c r="W119" s="139"/>
      <c r="X119" s="139"/>
      <c r="Y119" s="139"/>
      <c r="Z119" s="139"/>
    </row>
    <row r="120" spans="13:26" x14ac:dyDescent="0.35">
      <c r="M120" s="139"/>
      <c r="N120" s="139"/>
      <c r="O120" s="139"/>
      <c r="P120" s="139"/>
      <c r="Q120" s="139"/>
      <c r="R120" s="139"/>
      <c r="S120" s="139"/>
      <c r="T120" s="139"/>
      <c r="U120" s="139"/>
      <c r="V120" s="139"/>
      <c r="W120" s="139"/>
      <c r="X120" s="139"/>
      <c r="Y120" s="139"/>
      <c r="Z120" s="139"/>
    </row>
    <row r="121" spans="13:26" x14ac:dyDescent="0.35">
      <c r="M121" s="139"/>
      <c r="N121" s="139"/>
      <c r="O121" s="139"/>
      <c r="P121" s="139"/>
      <c r="Q121" s="139"/>
      <c r="R121" s="139"/>
      <c r="S121" s="139"/>
      <c r="T121" s="139"/>
      <c r="U121" s="139"/>
      <c r="V121" s="139"/>
      <c r="W121" s="139"/>
      <c r="X121" s="139"/>
      <c r="Y121" s="139"/>
      <c r="Z121" s="139"/>
    </row>
  </sheetData>
  <sheetProtection sheet="1" selectLockedCells="1"/>
  <mergeCells count="6">
    <mergeCell ref="B25:F25"/>
    <mergeCell ref="C24:F24"/>
    <mergeCell ref="B2:C2"/>
    <mergeCell ref="H1:J1"/>
    <mergeCell ref="B4:F4"/>
    <mergeCell ref="B5:E5"/>
  </mergeCells>
  <hyperlinks>
    <hyperlink ref="H1:J1" location="'Börja här'!A1" display="PALAA TÄSTÄ KANSISIVULLE" xr:uid="{00000000-0004-0000-0F00-000000000000}"/>
  </hyperlinks>
  <pageMargins left="0.39370078740157483" right="0.39370078740157483" top="0.78740157480314965" bottom="0.78740157480314965" header="0.39370078740157483" footer="0.31496062992125984"/>
  <pageSetup paperSize="9" orientation="portrait" r:id="rId1"/>
  <headerFooter>
    <oddHeader>&amp;L&amp;A&amp;C&amp;R&amp;P(&amp;N)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59745" r:id="rId4" name="Check Box 1">
              <controlPr defaultSize="0" autoFill="0" autoLine="0" autoPict="0">
                <anchor moveWithCells="1">
                  <from>
                    <xdr:col>5</xdr:col>
                    <xdr:colOff>152400</xdr:colOff>
                    <xdr:row>3</xdr:row>
                    <xdr:rowOff>1035050</xdr:rowOff>
                  </from>
                  <to>
                    <xdr:col>5</xdr:col>
                    <xdr:colOff>457200</xdr:colOff>
                    <xdr:row>4</xdr:row>
                    <xdr:rowOff>222250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3F5F1-2417-434F-B15C-1D1269C9A4A1}">
  <dimension ref="A1:AE27"/>
  <sheetViews>
    <sheetView zoomScaleNormal="100" workbookViewId="0">
      <selection activeCell="G1" sqref="G1:I1"/>
    </sheetView>
  </sheetViews>
  <sheetFormatPr defaultColWidth="9.23046875" defaultRowHeight="15.5" x14ac:dyDescent="0.35"/>
  <cols>
    <col min="1" max="1" width="3.69140625" style="459" customWidth="1"/>
    <col min="2" max="2" width="35.69140625" style="459" customWidth="1"/>
    <col min="3" max="3" width="27.69140625" style="459" customWidth="1"/>
    <col min="4" max="4" width="32.69140625" style="459" customWidth="1"/>
    <col min="5" max="5" width="12.69140625" style="459" customWidth="1"/>
    <col min="6" max="10" width="9.23046875" style="459"/>
    <col min="11" max="16384" width="9.23046875" style="457"/>
  </cols>
  <sheetData>
    <row r="1" spans="1:31" ht="16" customHeight="1" x14ac:dyDescent="0.35">
      <c r="A1" s="5" t="s">
        <v>115</v>
      </c>
      <c r="B1" s="5"/>
      <c r="G1" s="695" t="s">
        <v>669</v>
      </c>
      <c r="H1" s="696"/>
      <c r="I1" s="697"/>
      <c r="K1" s="458"/>
    </row>
    <row r="2" spans="1:31" ht="16" customHeight="1" x14ac:dyDescent="0.35">
      <c r="B2" s="692" t="s">
        <v>267</v>
      </c>
      <c r="C2" s="693"/>
      <c r="D2" s="235" t="s">
        <v>670</v>
      </c>
      <c r="E2" s="151">
        <f>SUM(E6:E6)</f>
        <v>0</v>
      </c>
      <c r="K2" s="458"/>
    </row>
    <row r="3" spans="1:31" ht="16" customHeight="1" x14ac:dyDescent="0.35">
      <c r="K3" s="458"/>
    </row>
    <row r="4" spans="1:31" ht="16" customHeight="1" x14ac:dyDescent="0.35">
      <c r="K4" s="458"/>
    </row>
    <row r="5" spans="1:31" ht="16" customHeight="1" x14ac:dyDescent="0.35">
      <c r="B5" s="146" t="s">
        <v>671</v>
      </c>
      <c r="C5" s="146" t="s">
        <v>672</v>
      </c>
      <c r="D5" s="147" t="s">
        <v>78</v>
      </c>
      <c r="E5" s="148" t="s">
        <v>673</v>
      </c>
      <c r="F5" s="142"/>
      <c r="K5" s="458"/>
    </row>
    <row r="6" spans="1:31" ht="35.15" customHeight="1" x14ac:dyDescent="0.35">
      <c r="B6" s="473" t="s">
        <v>485</v>
      </c>
      <c r="C6" s="212"/>
      <c r="D6" s="331"/>
      <c r="E6" s="331"/>
      <c r="K6" s="458"/>
    </row>
    <row r="7" spans="1:31" ht="16" customHeight="1" x14ac:dyDescent="0.35">
      <c r="K7" s="458"/>
    </row>
    <row r="8" spans="1:31" x14ac:dyDescent="0.35">
      <c r="A8" s="457"/>
      <c r="B8" s="460" t="s">
        <v>674</v>
      </c>
      <c r="C8" s="461" t="str">
        <f>"500 merkkiä ("&amp;TEXT(LEN(B9),"0")&amp;" käytetty)"</f>
        <v>500 merkkiä (0 käytetty)</v>
      </c>
      <c r="D8" s="462"/>
      <c r="K8" s="459"/>
      <c r="L8" s="459"/>
      <c r="M8" s="459"/>
      <c r="N8" s="459"/>
      <c r="O8" s="459"/>
      <c r="P8" s="459"/>
      <c r="Q8" s="459"/>
      <c r="R8" s="459"/>
      <c r="S8" s="459"/>
      <c r="T8" s="459"/>
      <c r="U8" s="459"/>
      <c r="V8" s="459"/>
      <c r="W8" s="459"/>
      <c r="X8" s="459"/>
      <c r="Y8" s="459"/>
      <c r="Z8" s="459"/>
      <c r="AA8" s="459"/>
      <c r="AB8" s="459"/>
      <c r="AC8" s="459"/>
      <c r="AD8" s="459"/>
      <c r="AE8" s="459"/>
    </row>
    <row r="9" spans="1:31" ht="113.15" customHeight="1" x14ac:dyDescent="0.35">
      <c r="A9" s="457"/>
      <c r="B9" s="535"/>
      <c r="C9" s="536"/>
      <c r="D9" s="537"/>
      <c r="K9" s="459"/>
      <c r="L9" s="459"/>
      <c r="M9" s="459"/>
      <c r="N9" s="459"/>
      <c r="O9" s="459"/>
      <c r="P9" s="459"/>
      <c r="Q9" s="459"/>
      <c r="R9" s="459"/>
      <c r="S9" s="459"/>
      <c r="T9" s="459"/>
      <c r="U9" s="459"/>
      <c r="V9" s="459"/>
      <c r="W9" s="459"/>
      <c r="X9" s="459"/>
      <c r="Y9" s="459"/>
      <c r="Z9" s="459"/>
      <c r="AA9" s="459"/>
      <c r="AB9" s="459"/>
      <c r="AC9" s="459"/>
      <c r="AD9" s="459"/>
      <c r="AE9" s="459"/>
    </row>
    <row r="10" spans="1:31" ht="16" customHeight="1" x14ac:dyDescent="0.35">
      <c r="K10" s="458"/>
    </row>
    <row r="11" spans="1:31" ht="16" customHeight="1" x14ac:dyDescent="0.35">
      <c r="K11" s="458"/>
    </row>
    <row r="12" spans="1:31" ht="16" customHeight="1" x14ac:dyDescent="0.35">
      <c r="K12" s="458"/>
    </row>
    <row r="13" spans="1:31" ht="16" customHeight="1" x14ac:dyDescent="0.35">
      <c r="K13" s="458"/>
    </row>
    <row r="14" spans="1:31" ht="16" customHeight="1" x14ac:dyDescent="0.35">
      <c r="K14" s="458"/>
    </row>
    <row r="15" spans="1:31" ht="16" customHeight="1" x14ac:dyDescent="0.35">
      <c r="K15" s="458"/>
    </row>
    <row r="16" spans="1:31" ht="16" customHeight="1" x14ac:dyDescent="0.35">
      <c r="K16" s="458"/>
    </row>
    <row r="17" spans="11:11" ht="16" customHeight="1" x14ac:dyDescent="0.35">
      <c r="K17" s="458"/>
    </row>
    <row r="18" spans="11:11" ht="16" customHeight="1" x14ac:dyDescent="0.35">
      <c r="K18" s="458"/>
    </row>
    <row r="19" spans="11:11" ht="16" customHeight="1" x14ac:dyDescent="0.35">
      <c r="K19" s="458"/>
    </row>
    <row r="20" spans="11:11" ht="16" customHeight="1" x14ac:dyDescent="0.35">
      <c r="K20" s="458"/>
    </row>
    <row r="21" spans="11:11" ht="16" customHeight="1" x14ac:dyDescent="0.35">
      <c r="K21" s="458"/>
    </row>
    <row r="22" spans="11:11" ht="16" customHeight="1" x14ac:dyDescent="0.35">
      <c r="K22" s="458"/>
    </row>
    <row r="23" spans="11:11" ht="16" customHeight="1" x14ac:dyDescent="0.35">
      <c r="K23" s="458"/>
    </row>
    <row r="24" spans="11:11" ht="16" customHeight="1" x14ac:dyDescent="0.35">
      <c r="K24" s="458"/>
    </row>
    <row r="25" spans="11:11" ht="16" customHeight="1" x14ac:dyDescent="0.35">
      <c r="K25" s="458"/>
    </row>
    <row r="26" spans="11:11" ht="16" customHeight="1" x14ac:dyDescent="0.35">
      <c r="K26" s="458"/>
    </row>
    <row r="27" spans="11:11" ht="16" customHeight="1" x14ac:dyDescent="0.35">
      <c r="K27" s="458"/>
    </row>
  </sheetData>
  <sheetProtection sheet="1" selectLockedCells="1"/>
  <mergeCells count="3">
    <mergeCell ref="G1:I1"/>
    <mergeCell ref="B2:C2"/>
    <mergeCell ref="B9:D9"/>
  </mergeCells>
  <dataValidations count="2">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9" xr:uid="{00000000-0002-0000-1000-000003000000}">
      <formula1>500</formula1>
    </dataValidation>
    <dataValidation allowBlank="1" showErrorMessage="1" promptTitle="OHJE" prompt="Kirjaa kustannuksen selite." sqref="D5" xr:uid="{00000000-0002-0000-1000-000004000000}"/>
  </dataValidations>
  <hyperlinks>
    <hyperlink ref="G1:I1" location="'Börja här'!A1" display="PALAA TÄSTÄ KANSISIVULLE" xr:uid="{00000000-0004-0000-1000-000000000000}"/>
  </hyperlinks>
  <pageMargins left="0.39370078740157483" right="0.39370078740157483" top="0.78740157480314965" bottom="0.78740157480314965" header="0.39370078740157483" footer="0.31496062992125984"/>
  <pageSetup paperSize="9" orientation="portrait" r:id="rId1"/>
  <headerFooter>
    <oddHeader>&amp;L&amp;A&amp;C&amp;R&amp;P(&amp;N)</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6063A-BE96-4489-8907-D7C471F38605}">
  <dimension ref="A1:V44"/>
  <sheetViews>
    <sheetView topLeftCell="P1" zoomScaleNormal="100" workbookViewId="0">
      <selection activeCell="T3" sqref="T3"/>
    </sheetView>
  </sheetViews>
  <sheetFormatPr defaultColWidth="8.921875" defaultRowHeight="12.5" x14ac:dyDescent="0.25"/>
  <cols>
    <col min="1" max="1" width="3.84375" style="398" customWidth="1"/>
    <col min="2" max="2" width="3.4609375" style="398" customWidth="1"/>
    <col min="3" max="3" width="8.921875" style="398"/>
    <col min="4" max="4" width="72.84375" style="398" bestFit="1" customWidth="1"/>
    <col min="5" max="5" width="3.4609375" style="398" customWidth="1"/>
    <col min="6" max="6" width="31.53515625" style="398" bestFit="1" customWidth="1"/>
    <col min="7" max="7" width="2.61328125" style="398" customWidth="1"/>
    <col min="8" max="8" width="19.53515625" style="398" bestFit="1" customWidth="1"/>
    <col min="9" max="9" width="2.61328125" style="398" customWidth="1"/>
    <col min="10" max="10" width="12.15234375" style="398" bestFit="1" customWidth="1"/>
    <col min="11" max="11" width="2.61328125" style="398" customWidth="1"/>
    <col min="12" max="12" width="40.61328125" style="398" bestFit="1" customWidth="1"/>
    <col min="13" max="13" width="2.61328125" style="398" customWidth="1"/>
    <col min="14" max="14" width="29.61328125" style="398" bestFit="1" customWidth="1"/>
    <col min="15" max="15" width="96.4609375" style="398" customWidth="1"/>
    <col min="16" max="16" width="38.07421875" style="398" customWidth="1"/>
    <col min="17" max="17" width="28.921875" style="398" customWidth="1"/>
    <col min="18" max="21" width="8.921875" style="398"/>
    <col min="22" max="22" width="8.921875" style="403"/>
    <col min="23" max="16384" width="8.921875" style="398"/>
  </cols>
  <sheetData>
    <row r="1" spans="1:22" ht="13" x14ac:dyDescent="0.3">
      <c r="A1" s="406" t="s">
        <v>201</v>
      </c>
      <c r="N1" s="406" t="s">
        <v>685</v>
      </c>
    </row>
    <row r="2" spans="1:22" x14ac:dyDescent="0.25">
      <c r="A2" s="398" t="s">
        <v>85</v>
      </c>
      <c r="C2" s="398" t="s">
        <v>96</v>
      </c>
      <c r="D2" s="398" t="s">
        <v>97</v>
      </c>
      <c r="F2" s="398" t="s">
        <v>98</v>
      </c>
      <c r="H2" s="398" t="s">
        <v>686</v>
      </c>
      <c r="J2" s="398" t="s">
        <v>687</v>
      </c>
      <c r="L2" s="398" t="s">
        <v>53</v>
      </c>
      <c r="N2" s="398" t="s">
        <v>121</v>
      </c>
      <c r="O2" s="398" t="s">
        <v>109</v>
      </c>
      <c r="P2" s="398" t="s">
        <v>110</v>
      </c>
      <c r="Q2" s="398" t="s">
        <v>149</v>
      </c>
      <c r="R2" s="398" t="s">
        <v>200</v>
      </c>
      <c r="T2" s="698" t="s">
        <v>250</v>
      </c>
      <c r="U2" s="698"/>
      <c r="V2" s="403" t="s">
        <v>258</v>
      </c>
    </row>
    <row r="3" spans="1:22" ht="15.5" x14ac:dyDescent="0.35">
      <c r="F3" s="397"/>
    </row>
    <row r="4" spans="1:22" x14ac:dyDescent="0.25">
      <c r="A4" s="398" t="s">
        <v>75</v>
      </c>
      <c r="C4" s="398" t="s">
        <v>688</v>
      </c>
      <c r="F4" s="398" t="s">
        <v>343</v>
      </c>
      <c r="H4" s="398" t="s">
        <v>344</v>
      </c>
      <c r="J4" s="416">
        <v>0.75</v>
      </c>
      <c r="L4" s="398" t="s">
        <v>345</v>
      </c>
      <c r="N4" s="398" t="s">
        <v>346</v>
      </c>
      <c r="O4" s="403" t="s">
        <v>347</v>
      </c>
      <c r="P4" s="403" t="s">
        <v>348</v>
      </c>
      <c r="Q4" s="398" t="s">
        <v>23</v>
      </c>
      <c r="R4" s="398">
        <v>0</v>
      </c>
      <c r="T4" s="398" t="s">
        <v>212</v>
      </c>
      <c r="U4" s="398" t="s">
        <v>689</v>
      </c>
      <c r="V4" s="403" t="s">
        <v>259</v>
      </c>
    </row>
    <row r="5" spans="1:22" x14ac:dyDescent="0.25">
      <c r="A5" s="398" t="s">
        <v>86</v>
      </c>
      <c r="C5" s="398" t="s">
        <v>690</v>
      </c>
      <c r="F5" s="398" t="s">
        <v>349</v>
      </c>
      <c r="H5" s="398" t="s">
        <v>350</v>
      </c>
      <c r="J5" s="416">
        <v>0.9</v>
      </c>
      <c r="L5" s="398" t="s">
        <v>351</v>
      </c>
      <c r="N5" s="398" t="s">
        <v>691</v>
      </c>
      <c r="O5" s="403" t="s">
        <v>352</v>
      </c>
      <c r="P5" s="403" t="s">
        <v>353</v>
      </c>
      <c r="Q5" s="398" t="s">
        <v>24</v>
      </c>
      <c r="R5" s="398">
        <v>1</v>
      </c>
      <c r="T5" s="398" t="s">
        <v>213</v>
      </c>
      <c r="U5" s="398" t="s">
        <v>692</v>
      </c>
      <c r="V5" s="403" t="s">
        <v>354</v>
      </c>
    </row>
    <row r="6" spans="1:22" x14ac:dyDescent="0.25">
      <c r="A6" s="398" t="s">
        <v>76</v>
      </c>
      <c r="J6" s="416"/>
      <c r="O6" s="403" t="s">
        <v>355</v>
      </c>
      <c r="P6" s="403" t="s">
        <v>356</v>
      </c>
      <c r="Q6" s="398" t="s">
        <v>25</v>
      </c>
      <c r="R6" s="398">
        <v>2</v>
      </c>
      <c r="T6" s="398" t="s">
        <v>210</v>
      </c>
      <c r="V6" s="403" t="s">
        <v>357</v>
      </c>
    </row>
    <row r="7" spans="1:22" x14ac:dyDescent="0.25">
      <c r="A7" s="398" t="s">
        <v>74</v>
      </c>
      <c r="O7" s="403" t="s">
        <v>358</v>
      </c>
      <c r="P7" s="403" t="s">
        <v>359</v>
      </c>
      <c r="Q7" s="398" t="s">
        <v>26</v>
      </c>
      <c r="R7" s="398">
        <v>3</v>
      </c>
      <c r="V7" s="403" t="s">
        <v>360</v>
      </c>
    </row>
    <row r="8" spans="1:22" x14ac:dyDescent="0.25">
      <c r="A8" s="398" t="s">
        <v>87</v>
      </c>
      <c r="O8" s="403" t="s">
        <v>361</v>
      </c>
      <c r="P8" s="398" t="s">
        <v>362</v>
      </c>
      <c r="Q8" s="398" t="s">
        <v>27</v>
      </c>
      <c r="R8" s="398">
        <v>4</v>
      </c>
      <c r="V8" s="403" t="s">
        <v>363</v>
      </c>
    </row>
    <row r="9" spans="1:22" x14ac:dyDescent="0.25">
      <c r="O9" s="403" t="s">
        <v>364</v>
      </c>
      <c r="P9" s="398" t="s">
        <v>365</v>
      </c>
      <c r="Q9" s="398" t="s">
        <v>28</v>
      </c>
      <c r="R9" s="398">
        <v>5</v>
      </c>
      <c r="V9" s="403" t="s">
        <v>366</v>
      </c>
    </row>
    <row r="10" spans="1:22" x14ac:dyDescent="0.25">
      <c r="O10" s="403" t="s">
        <v>367</v>
      </c>
      <c r="P10" s="398" t="s">
        <v>368</v>
      </c>
      <c r="Q10" s="398" t="s">
        <v>29</v>
      </c>
    </row>
    <row r="11" spans="1:22" x14ac:dyDescent="0.25">
      <c r="O11" s="403" t="s">
        <v>369</v>
      </c>
      <c r="P11" s="398" t="s">
        <v>370</v>
      </c>
      <c r="Q11" s="398" t="s">
        <v>30</v>
      </c>
    </row>
    <row r="12" spans="1:22" x14ac:dyDescent="0.25">
      <c r="O12" s="403" t="s">
        <v>371</v>
      </c>
      <c r="P12" s="398" t="s">
        <v>372</v>
      </c>
      <c r="Q12" s="398" t="s">
        <v>176</v>
      </c>
    </row>
    <row r="13" spans="1:22" x14ac:dyDescent="0.25">
      <c r="O13" s="403" t="s">
        <v>373</v>
      </c>
      <c r="P13" s="398" t="s">
        <v>374</v>
      </c>
    </row>
    <row r="14" spans="1:22" x14ac:dyDescent="0.25">
      <c r="O14" s="398" t="s">
        <v>375</v>
      </c>
      <c r="P14" s="398" t="s">
        <v>376</v>
      </c>
    </row>
    <row r="15" spans="1:22" x14ac:dyDescent="0.25">
      <c r="O15" s="398" t="s">
        <v>377</v>
      </c>
      <c r="P15" s="398" t="s">
        <v>378</v>
      </c>
    </row>
    <row r="16" spans="1:22" x14ac:dyDescent="0.25">
      <c r="O16" s="398" t="s">
        <v>379</v>
      </c>
      <c r="P16" s="398" t="s">
        <v>380</v>
      </c>
    </row>
    <row r="17" spans="15:15" x14ac:dyDescent="0.25">
      <c r="O17" s="398" t="s">
        <v>381</v>
      </c>
    </row>
    <row r="18" spans="15:15" x14ac:dyDescent="0.25">
      <c r="O18" s="398" t="s">
        <v>382</v>
      </c>
    </row>
    <row r="19" spans="15:15" x14ac:dyDescent="0.25">
      <c r="O19" s="398" t="s">
        <v>383</v>
      </c>
    </row>
    <row r="20" spans="15:15" x14ac:dyDescent="0.25">
      <c r="O20" s="398" t="s">
        <v>384</v>
      </c>
    </row>
    <row r="21" spans="15:15" x14ac:dyDescent="0.25">
      <c r="O21" s="398" t="s">
        <v>385</v>
      </c>
    </row>
    <row r="22" spans="15:15" x14ac:dyDescent="0.25">
      <c r="O22" s="398" t="s">
        <v>386</v>
      </c>
    </row>
    <row r="23" spans="15:15" x14ac:dyDescent="0.25">
      <c r="O23" s="398" t="s">
        <v>387</v>
      </c>
    </row>
    <row r="24" spans="15:15" x14ac:dyDescent="0.25">
      <c r="O24" s="398" t="s">
        <v>388</v>
      </c>
    </row>
    <row r="25" spans="15:15" x14ac:dyDescent="0.25">
      <c r="O25" s="398" t="s">
        <v>389</v>
      </c>
    </row>
    <row r="26" spans="15:15" x14ac:dyDescent="0.25">
      <c r="O26" s="398" t="s">
        <v>390</v>
      </c>
    </row>
    <row r="27" spans="15:15" x14ac:dyDescent="0.25">
      <c r="O27" s="398" t="s">
        <v>391</v>
      </c>
    </row>
    <row r="28" spans="15:15" x14ac:dyDescent="0.25">
      <c r="O28" s="398" t="s">
        <v>392</v>
      </c>
    </row>
    <row r="29" spans="15:15" x14ac:dyDescent="0.25">
      <c r="O29" s="398" t="s">
        <v>393</v>
      </c>
    </row>
    <row r="30" spans="15:15" x14ac:dyDescent="0.25">
      <c r="O30" s="398" t="s">
        <v>394</v>
      </c>
    </row>
    <row r="31" spans="15:15" x14ac:dyDescent="0.25">
      <c r="O31" s="398" t="s">
        <v>395</v>
      </c>
    </row>
    <row r="32" spans="15:15" x14ac:dyDescent="0.25">
      <c r="O32" s="398" t="s">
        <v>396</v>
      </c>
    </row>
    <row r="33" spans="15:15" x14ac:dyDescent="0.25">
      <c r="O33" s="398" t="s">
        <v>397</v>
      </c>
    </row>
    <row r="34" spans="15:15" x14ac:dyDescent="0.25">
      <c r="O34" s="398" t="s">
        <v>398</v>
      </c>
    </row>
    <row r="35" spans="15:15" x14ac:dyDescent="0.25">
      <c r="O35" s="398" t="s">
        <v>399</v>
      </c>
    </row>
    <row r="36" spans="15:15" x14ac:dyDescent="0.25">
      <c r="O36" s="398" t="s">
        <v>400</v>
      </c>
    </row>
    <row r="37" spans="15:15" x14ac:dyDescent="0.25">
      <c r="O37" s="398" t="s">
        <v>401</v>
      </c>
    </row>
    <row r="38" spans="15:15" x14ac:dyDescent="0.25">
      <c r="O38" s="398" t="s">
        <v>402</v>
      </c>
    </row>
    <row r="39" spans="15:15" x14ac:dyDescent="0.25">
      <c r="O39" s="398" t="s">
        <v>403</v>
      </c>
    </row>
    <row r="40" spans="15:15" x14ac:dyDescent="0.25">
      <c r="O40" s="398" t="s">
        <v>404</v>
      </c>
    </row>
    <row r="41" spans="15:15" x14ac:dyDescent="0.25">
      <c r="O41" s="398" t="s">
        <v>405</v>
      </c>
    </row>
    <row r="42" spans="15:15" x14ac:dyDescent="0.25">
      <c r="O42" s="398" t="s">
        <v>406</v>
      </c>
    </row>
    <row r="43" spans="15:15" x14ac:dyDescent="0.25">
      <c r="O43" s="398" t="s">
        <v>407</v>
      </c>
    </row>
    <row r="44" spans="15:15" x14ac:dyDescent="0.25">
      <c r="O44" s="398" t="s">
        <v>408</v>
      </c>
    </row>
  </sheetData>
  <mergeCells count="1">
    <mergeCell ref="T2:U2"/>
  </mergeCells>
  <pageMargins left="0.39370078740157483" right="0.39370078740157483" top="0.78740157480314965" bottom="0.78740157480314965" header="0.39370078740157483" footer="0.31496062992125984"/>
  <pageSetup paperSize="9" orientation="portrait" r:id="rId1"/>
  <headerFooter>
    <oddHeader>&amp;L&amp;A&amp;C&amp;R&amp;P(&amp;N)</oddHeader>
  </headerFooter>
  <tableParts count="2">
    <tablePart r:id="rId2"/>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18328-6517-48CD-B62A-972A07048B84}">
  <dimension ref="A1:H25"/>
  <sheetViews>
    <sheetView showGridLines="0" zoomScaleNormal="100" workbookViewId="0">
      <selection activeCell="F2" sqref="F2:H2"/>
    </sheetView>
  </sheetViews>
  <sheetFormatPr defaultColWidth="9.23046875" defaultRowHeight="12.75" customHeight="1" x14ac:dyDescent="0.35"/>
  <cols>
    <col min="1" max="1" width="3.69140625" style="457" customWidth="1"/>
    <col min="2" max="2" width="30" style="457" customWidth="1"/>
    <col min="3" max="3" width="37.3046875" style="457" customWidth="1"/>
    <col min="4" max="4" width="15.53515625" style="457" customWidth="1"/>
    <col min="5" max="16384" width="9.23046875" style="457"/>
  </cols>
  <sheetData>
    <row r="1" spans="1:8" ht="16" customHeight="1" x14ac:dyDescent="0.35">
      <c r="A1" s="399" t="s">
        <v>192</v>
      </c>
    </row>
    <row r="2" spans="1:8" ht="16" customHeight="1" x14ac:dyDescent="0.35">
      <c r="B2" s="153" t="s">
        <v>193</v>
      </c>
      <c r="C2" s="154"/>
      <c r="D2" s="155"/>
      <c r="F2" s="695" t="s">
        <v>793</v>
      </c>
      <c r="G2" s="696"/>
      <c r="H2" s="697"/>
    </row>
    <row r="3" spans="1:8" ht="16" customHeight="1" x14ac:dyDescent="0.35"/>
    <row r="4" spans="1:8" ht="16" customHeight="1" x14ac:dyDescent="0.35">
      <c r="B4" s="156" t="s">
        <v>675</v>
      </c>
      <c r="C4" s="125" t="s">
        <v>676</v>
      </c>
      <c r="D4" s="332">
        <f>SUM(D5+D9)</f>
        <v>0</v>
      </c>
    </row>
    <row r="5" spans="1:8" ht="16" customHeight="1" x14ac:dyDescent="0.35">
      <c r="B5" s="157"/>
      <c r="C5" s="158" t="s">
        <v>62</v>
      </c>
      <c r="D5" s="332">
        <f>SUM(D6:D8)</f>
        <v>0</v>
      </c>
    </row>
    <row r="6" spans="1:8" ht="16" customHeight="1" x14ac:dyDescent="0.35">
      <c r="B6" s="157"/>
      <c r="C6" s="159" t="s">
        <v>677</v>
      </c>
      <c r="D6" s="332">
        <f>'Köpta tjänster'!E2</f>
        <v>0</v>
      </c>
    </row>
    <row r="7" spans="1:8" ht="16" customHeight="1" x14ac:dyDescent="0.35">
      <c r="B7" s="157"/>
      <c r="C7" s="159" t="s">
        <v>678</v>
      </c>
      <c r="D7" s="332">
        <f>'Anläggningstillgångar och fast '!F2</f>
        <v>0</v>
      </c>
    </row>
    <row r="8" spans="1:8" ht="16" customHeight="1" x14ac:dyDescent="0.35">
      <c r="B8" s="157"/>
      <c r="C8" s="159" t="s">
        <v>679</v>
      </c>
      <c r="D8" s="332">
        <f>'Övriga projektkostnader'!E2</f>
        <v>0</v>
      </c>
    </row>
    <row r="9" spans="1:8" ht="16" customHeight="1" x14ac:dyDescent="0.35">
      <c r="B9" s="160"/>
      <c r="C9" s="158" t="s">
        <v>63</v>
      </c>
      <c r="D9" s="332">
        <f>ROUNDDOWN(D5*0.01,2)</f>
        <v>0</v>
      </c>
    </row>
    <row r="10" spans="1:8" ht="16" customHeight="1" x14ac:dyDescent="0.35"/>
    <row r="11" spans="1:8" ht="16" customHeight="1" x14ac:dyDescent="0.35"/>
    <row r="12" spans="1:8" ht="16" customHeight="1" x14ac:dyDescent="0.35">
      <c r="C12" s="161"/>
    </row>
    <row r="13" spans="1:8" ht="16" customHeight="1" x14ac:dyDescent="0.35">
      <c r="B13" s="162" t="s">
        <v>64</v>
      </c>
      <c r="C13" s="163"/>
    </row>
    <row r="14" spans="1:8" ht="16" customHeight="1" x14ac:dyDescent="0.35">
      <c r="B14" s="159" t="s">
        <v>65</v>
      </c>
      <c r="C14" s="159" t="s">
        <v>680</v>
      </c>
    </row>
    <row r="15" spans="1:8" ht="16" customHeight="1" x14ac:dyDescent="0.35">
      <c r="B15" s="320">
        <v>2021</v>
      </c>
      <c r="C15" s="464">
        <v>0</v>
      </c>
    </row>
    <row r="16" spans="1:8" ht="16" customHeight="1" x14ac:dyDescent="0.35">
      <c r="B16" s="320">
        <v>2022</v>
      </c>
      <c r="C16" s="464">
        <v>0</v>
      </c>
    </row>
    <row r="17" spans="2:4" ht="16" customHeight="1" x14ac:dyDescent="0.35">
      <c r="B17" s="320">
        <v>2023</v>
      </c>
      <c r="C17" s="464">
        <v>0</v>
      </c>
    </row>
    <row r="18" spans="2:4" ht="16" customHeight="1" x14ac:dyDescent="0.35">
      <c r="B18" s="320">
        <v>2024</v>
      </c>
      <c r="C18" s="464">
        <v>0</v>
      </c>
    </row>
    <row r="19" spans="2:4" ht="16" customHeight="1" x14ac:dyDescent="0.35">
      <c r="B19" s="320">
        <v>2025</v>
      </c>
      <c r="C19" s="464">
        <v>0</v>
      </c>
    </row>
    <row r="20" spans="2:4" ht="16" customHeight="1" x14ac:dyDescent="0.35">
      <c r="B20" s="320">
        <v>2026</v>
      </c>
      <c r="C20" s="464">
        <v>0</v>
      </c>
    </row>
    <row r="21" spans="2:4" ht="16" customHeight="1" x14ac:dyDescent="0.35">
      <c r="B21" s="320">
        <v>2027</v>
      </c>
      <c r="C21" s="464">
        <v>0</v>
      </c>
    </row>
    <row r="22" spans="2:4" ht="16" customHeight="1" x14ac:dyDescent="0.35">
      <c r="B22" s="320">
        <v>2028</v>
      </c>
      <c r="C22" s="464">
        <v>0</v>
      </c>
    </row>
    <row r="23" spans="2:4" ht="16" customHeight="1" x14ac:dyDescent="0.35">
      <c r="B23" s="320">
        <v>2029</v>
      </c>
      <c r="C23" s="464">
        <v>0</v>
      </c>
    </row>
    <row r="24" spans="2:4" ht="16" customHeight="1" x14ac:dyDescent="0.35"/>
    <row r="25" spans="2:4" ht="16" customHeight="1" x14ac:dyDescent="0.35">
      <c r="B25" s="164" t="s">
        <v>60</v>
      </c>
      <c r="C25" s="165">
        <f>D4-(C15+C16+C17+C18+C19+C20+C21+C22+C23)</f>
        <v>0</v>
      </c>
      <c r="D25" s="166"/>
    </row>
  </sheetData>
  <sheetProtection sheet="1" selectLockedCells="1"/>
  <mergeCells count="1">
    <mergeCell ref="F2:H2"/>
  </mergeCells>
  <hyperlinks>
    <hyperlink ref="F2:H2" location="'Börja här'!A1" display="PALAA TÄSTÄ KANSISIVULLE" xr:uid="{00000000-0004-0000-1100-000000000000}"/>
  </hyperlinks>
  <pageMargins left="0.39370078740157483" right="0.39370078740157483" top="0.78740157480314965" bottom="0.78740157480314965" header="0.39370078740157483" footer="0.31496062992125984"/>
  <pageSetup paperSize="9" fitToWidth="0" fitToHeight="0" orientation="portrait" r:id="rId1"/>
  <headerFooter>
    <oddHeader>&amp;L&amp;A&amp;C&amp;R&amp;P(&amp;N)</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ul15"/>
  <dimension ref="A1:V45"/>
  <sheetViews>
    <sheetView zoomScaleNormal="100" workbookViewId="0">
      <selection activeCell="J2" sqref="J2:M2"/>
    </sheetView>
  </sheetViews>
  <sheetFormatPr defaultColWidth="8.84375" defaultRowHeight="15.5" x14ac:dyDescent="0.35"/>
  <cols>
    <col min="1" max="1" width="3.69140625" style="139" customWidth="1"/>
    <col min="2" max="4" width="8.84375" style="139" hidden="1" customWidth="1"/>
    <col min="5" max="5" width="8.07421875" style="139" hidden="1" customWidth="1"/>
    <col min="6" max="6" width="8.84375" style="139" hidden="1" customWidth="1"/>
    <col min="7" max="7" width="26.69140625" style="139" customWidth="1"/>
    <col min="8" max="8" width="33.69140625" style="139" customWidth="1"/>
    <col min="9" max="9" width="22.07421875" style="139" customWidth="1"/>
    <col min="10" max="10" width="14.4609375" style="139" customWidth="1"/>
    <col min="11" max="11" width="4.4609375" style="139" customWidth="1"/>
    <col min="12" max="12" width="11.84375" style="139" customWidth="1"/>
    <col min="13" max="16384" width="8.84375" style="139"/>
  </cols>
  <sheetData>
    <row r="1" spans="1:22" ht="16" customHeight="1" x14ac:dyDescent="0.35">
      <c r="A1" s="5" t="s">
        <v>238</v>
      </c>
    </row>
    <row r="2" spans="1:22" ht="16" customHeight="1" x14ac:dyDescent="0.35">
      <c r="A2" s="5"/>
      <c r="J2" s="695" t="s">
        <v>681</v>
      </c>
      <c r="K2" s="696"/>
      <c r="L2" s="696"/>
      <c r="M2" s="697"/>
    </row>
    <row r="3" spans="1:22" ht="16" customHeight="1" x14ac:dyDescent="0.35">
      <c r="A3" s="5"/>
    </row>
    <row r="4" spans="1:22" ht="16" customHeight="1" x14ac:dyDescent="0.35">
      <c r="G4" s="167" t="s">
        <v>220</v>
      </c>
      <c r="H4" s="168">
        <f>'Projektets kostnader'!D4</f>
        <v>0</v>
      </c>
      <c r="I4" s="169"/>
      <c r="J4" s="140"/>
      <c r="L4" s="566" t="s">
        <v>812</v>
      </c>
      <c r="M4" s="566"/>
      <c r="N4" s="566"/>
      <c r="O4" s="566"/>
      <c r="P4" s="346"/>
      <c r="Q4" s="346"/>
      <c r="R4" s="346"/>
      <c r="S4" s="346"/>
      <c r="T4" s="346"/>
      <c r="U4" s="346"/>
      <c r="V4" s="346"/>
    </row>
    <row r="5" spans="1:22" ht="16" customHeight="1" x14ac:dyDescent="0.35">
      <c r="G5" s="122"/>
      <c r="H5" s="124"/>
      <c r="I5" s="124"/>
      <c r="J5" s="126"/>
      <c r="L5" s="566"/>
      <c r="M5" s="566"/>
      <c r="N5" s="566"/>
      <c r="O5" s="566"/>
      <c r="P5" s="346"/>
      <c r="Q5" s="346"/>
      <c r="R5" s="346"/>
      <c r="S5" s="346"/>
      <c r="T5" s="346"/>
      <c r="U5" s="346"/>
      <c r="V5" s="346"/>
    </row>
    <row r="6" spans="1:22" ht="16" customHeight="1" x14ac:dyDescent="0.35">
      <c r="G6" s="122" t="s">
        <v>211</v>
      </c>
      <c r="H6" s="124"/>
      <c r="I6" s="124"/>
      <c r="J6" s="126"/>
      <c r="L6" s="566"/>
      <c r="M6" s="566"/>
      <c r="N6" s="566"/>
      <c r="O6" s="566"/>
      <c r="P6" s="346"/>
      <c r="Q6" s="346"/>
      <c r="R6" s="346"/>
      <c r="S6" s="346"/>
      <c r="T6" s="346"/>
      <c r="U6" s="346"/>
      <c r="V6" s="346"/>
    </row>
    <row r="7" spans="1:22" ht="16" customHeight="1" x14ac:dyDescent="0.35">
      <c r="G7" s="122" t="s">
        <v>682</v>
      </c>
      <c r="H7" s="297" t="str">
        <f>"500 merkkiä ("&amp;TEXT(LEN(G8),"0")&amp;" käytetty)"</f>
        <v>500 merkkiä (0 käytetty)</v>
      </c>
      <c r="I7" s="124"/>
      <c r="J7" s="126"/>
      <c r="L7" s="566"/>
      <c r="M7" s="566"/>
      <c r="N7" s="566"/>
      <c r="O7" s="566"/>
      <c r="P7" s="346"/>
      <c r="Q7" s="346"/>
      <c r="R7" s="346"/>
      <c r="S7" s="346"/>
      <c r="T7" s="346"/>
      <c r="U7" s="346"/>
      <c r="V7" s="346"/>
    </row>
    <row r="8" spans="1:22" ht="112" customHeight="1" x14ac:dyDescent="0.35">
      <c r="G8" s="535"/>
      <c r="H8" s="536"/>
      <c r="I8" s="537"/>
      <c r="J8" s="126"/>
      <c r="L8" s="566"/>
      <c r="M8" s="566"/>
      <c r="N8" s="566"/>
      <c r="O8" s="566"/>
      <c r="P8" s="346"/>
      <c r="Q8" s="346"/>
      <c r="R8" s="346"/>
      <c r="S8" s="346"/>
      <c r="T8" s="346"/>
      <c r="U8" s="346"/>
      <c r="V8" s="346"/>
    </row>
    <row r="9" spans="1:22" ht="19.5" customHeight="1" x14ac:dyDescent="0.35">
      <c r="G9" s="323" t="s">
        <v>122</v>
      </c>
      <c r="H9" s="298"/>
      <c r="I9" s="324"/>
      <c r="J9" s="126"/>
    </row>
    <row r="10" spans="1:22" ht="16" customHeight="1" x14ac:dyDescent="0.35">
      <c r="G10" s="170"/>
      <c r="H10" s="171"/>
      <c r="I10" s="124"/>
      <c r="J10" s="126"/>
    </row>
    <row r="11" spans="1:22" ht="16" customHeight="1" x14ac:dyDescent="0.35">
      <c r="G11" s="122" t="s">
        <v>126</v>
      </c>
      <c r="H11" s="124"/>
      <c r="I11" s="172">
        <f>H4-H9</f>
        <v>0</v>
      </c>
      <c r="J11" s="126"/>
    </row>
    <row r="12" spans="1:22" ht="16" customHeight="1" x14ac:dyDescent="0.35">
      <c r="G12" s="122"/>
      <c r="H12" s="124"/>
      <c r="I12" s="172"/>
      <c r="J12" s="126"/>
    </row>
    <row r="13" spans="1:22" ht="16" customHeight="1" x14ac:dyDescent="0.35">
      <c r="G13" s="173" t="s">
        <v>218</v>
      </c>
      <c r="H13" s="124"/>
      <c r="I13" s="172"/>
      <c r="J13" s="126"/>
    </row>
    <row r="14" spans="1:22" ht="16" customHeight="1" x14ac:dyDescent="0.35">
      <c r="G14" s="122"/>
      <c r="H14" s="124"/>
      <c r="I14" s="124"/>
      <c r="J14" s="126"/>
    </row>
    <row r="15" spans="1:22" ht="16" customHeight="1" x14ac:dyDescent="0.35">
      <c r="G15" s="122" t="s">
        <v>52</v>
      </c>
      <c r="H15" s="174"/>
      <c r="I15" s="175"/>
      <c r="J15" s="126"/>
      <c r="L15" s="566" t="s">
        <v>813</v>
      </c>
      <c r="M15" s="566"/>
      <c r="N15" s="566"/>
      <c r="O15" s="566"/>
    </row>
    <row r="16" spans="1:22" ht="16" customHeight="1" x14ac:dyDescent="0.35">
      <c r="G16" s="122" t="s">
        <v>209</v>
      </c>
      <c r="H16" s="174"/>
      <c r="I16" s="176">
        <f>ROUNDDOWN(I15*I11,2)</f>
        <v>0</v>
      </c>
      <c r="J16" s="126"/>
      <c r="L16" s="566"/>
      <c r="M16" s="566"/>
      <c r="N16" s="566"/>
      <c r="O16" s="566"/>
    </row>
    <row r="17" spans="2:17" ht="16" customHeight="1" x14ac:dyDescent="0.35">
      <c r="G17" s="122"/>
      <c r="H17" s="174"/>
      <c r="I17" s="124"/>
      <c r="J17" s="177"/>
    </row>
    <row r="18" spans="2:17" ht="16" customHeight="1" x14ac:dyDescent="0.35">
      <c r="G18" s="173" t="s">
        <v>219</v>
      </c>
      <c r="H18" s="174"/>
      <c r="I18" s="124"/>
      <c r="J18" s="177"/>
    </row>
    <row r="19" spans="2:17" ht="16" customHeight="1" x14ac:dyDescent="0.35">
      <c r="G19" s="122"/>
      <c r="H19" s="174"/>
      <c r="I19" s="124"/>
      <c r="J19" s="177"/>
      <c r="M19" s="346"/>
      <c r="N19" s="346"/>
      <c r="O19" s="346"/>
      <c r="P19" s="346"/>
      <c r="Q19" s="346"/>
    </row>
    <row r="20" spans="2:17" ht="16" customHeight="1" x14ac:dyDescent="0.35">
      <c r="B20" s="139" t="s">
        <v>59</v>
      </c>
      <c r="C20" s="139" t="s">
        <v>58</v>
      </c>
      <c r="D20" s="139" t="s">
        <v>105</v>
      </c>
      <c r="E20" s="139" t="s">
        <v>1</v>
      </c>
      <c r="F20" s="139" t="s">
        <v>205</v>
      </c>
      <c r="G20" s="122" t="s">
        <v>217</v>
      </c>
      <c r="H20" s="124" t="s">
        <v>202</v>
      </c>
      <c r="I20" s="124" t="s">
        <v>203</v>
      </c>
      <c r="J20" s="126" t="s">
        <v>204</v>
      </c>
      <c r="M20" s="346"/>
      <c r="N20" s="346"/>
      <c r="O20" s="346"/>
      <c r="P20" s="346"/>
      <c r="Q20" s="346"/>
    </row>
    <row r="21" spans="2:17" ht="16" customHeight="1" x14ac:dyDescent="0.35">
      <c r="B21" s="178">
        <f>IF(I21="Julkinen",J21,0)</f>
        <v>0</v>
      </c>
      <c r="C21" s="178">
        <f>IF(I21="Yksityinen",J21,0)</f>
        <v>0</v>
      </c>
      <c r="D21" s="178">
        <f>IF(G21="Muu rahoittaja",J21,0)</f>
        <v>0</v>
      </c>
      <c r="E21" s="178">
        <f>IF(G21="Hakijan omarahoitus",J21,0)</f>
        <v>0</v>
      </c>
      <c r="F21" s="178">
        <f>IF(G21="Siirron saajan omarahoitus",J21,0)</f>
        <v>0</v>
      </c>
      <c r="G21" s="179"/>
      <c r="H21" s="179"/>
      <c r="I21" s="179"/>
      <c r="J21" s="330"/>
      <c r="L21" s="566" t="s">
        <v>290</v>
      </c>
      <c r="M21" s="566"/>
      <c r="N21" s="566"/>
      <c r="O21" s="566"/>
      <c r="P21" s="346"/>
      <c r="Q21" s="346"/>
    </row>
    <row r="22" spans="2:17" ht="16" customHeight="1" x14ac:dyDescent="0.35">
      <c r="B22" s="178">
        <f t="shared" ref="B22:B26" si="0">IF(I22="Julkinen",J22,0)</f>
        <v>0</v>
      </c>
      <c r="C22" s="178">
        <f t="shared" ref="C22:C26" si="1">IF(I22="Yksityinen",J22,0)</f>
        <v>0</v>
      </c>
      <c r="D22" s="178">
        <f t="shared" ref="D22:D26" si="2">IF(G22="Muu rahoittaja",J22,0)</f>
        <v>0</v>
      </c>
      <c r="E22" s="178">
        <f t="shared" ref="E22:E26" si="3">IF(G22="Hakijan omarahoitus",J22,0)</f>
        <v>0</v>
      </c>
      <c r="F22" s="178">
        <f t="shared" ref="F22:F26" si="4">IF(G22="Siirron saajan omarahoitus",J22,0)</f>
        <v>0</v>
      </c>
      <c r="G22" s="179"/>
      <c r="H22" s="179"/>
      <c r="I22" s="179"/>
      <c r="J22" s="330"/>
      <c r="L22" s="566"/>
      <c r="M22" s="566"/>
      <c r="N22" s="566"/>
      <c r="O22" s="566"/>
      <c r="P22" s="346"/>
      <c r="Q22" s="346"/>
    </row>
    <row r="23" spans="2:17" ht="16" customHeight="1" x14ac:dyDescent="0.35">
      <c r="B23" s="178">
        <f t="shared" si="0"/>
        <v>0</v>
      </c>
      <c r="C23" s="178">
        <f t="shared" si="1"/>
        <v>0</v>
      </c>
      <c r="D23" s="178">
        <f t="shared" si="2"/>
        <v>0</v>
      </c>
      <c r="E23" s="178">
        <f t="shared" si="3"/>
        <v>0</v>
      </c>
      <c r="F23" s="178">
        <f t="shared" si="4"/>
        <v>0</v>
      </c>
      <c r="G23" s="179"/>
      <c r="H23" s="179"/>
      <c r="I23" s="179"/>
      <c r="J23" s="330"/>
      <c r="L23" s="566"/>
      <c r="M23" s="566"/>
      <c r="N23" s="566"/>
      <c r="O23" s="566"/>
      <c r="P23" s="346"/>
      <c r="Q23" s="346"/>
    </row>
    <row r="24" spans="2:17" ht="16" customHeight="1" x14ac:dyDescent="0.35">
      <c r="B24" s="178">
        <f t="shared" si="0"/>
        <v>0</v>
      </c>
      <c r="C24" s="178">
        <f t="shared" si="1"/>
        <v>0</v>
      </c>
      <c r="D24" s="178">
        <f t="shared" si="2"/>
        <v>0</v>
      </c>
      <c r="E24" s="178">
        <f t="shared" si="3"/>
        <v>0</v>
      </c>
      <c r="F24" s="178">
        <f t="shared" si="4"/>
        <v>0</v>
      </c>
      <c r="G24" s="179"/>
      <c r="H24" s="179"/>
      <c r="I24" s="179"/>
      <c r="J24" s="330"/>
      <c r="L24" s="566"/>
      <c r="M24" s="566"/>
      <c r="N24" s="566"/>
      <c r="O24" s="566"/>
      <c r="P24" s="346"/>
      <c r="Q24" s="346"/>
    </row>
    <row r="25" spans="2:17" ht="16" customHeight="1" x14ac:dyDescent="0.35">
      <c r="B25" s="178">
        <f t="shared" si="0"/>
        <v>0</v>
      </c>
      <c r="C25" s="178">
        <f t="shared" si="1"/>
        <v>0</v>
      </c>
      <c r="D25" s="178">
        <f t="shared" si="2"/>
        <v>0</v>
      </c>
      <c r="E25" s="178">
        <f t="shared" si="3"/>
        <v>0</v>
      </c>
      <c r="F25" s="178">
        <f t="shared" si="4"/>
        <v>0</v>
      </c>
      <c r="G25" s="179"/>
      <c r="H25" s="179"/>
      <c r="I25" s="179"/>
      <c r="J25" s="330"/>
      <c r="L25" s="566"/>
      <c r="M25" s="566"/>
      <c r="N25" s="566"/>
      <c r="O25" s="566"/>
      <c r="P25" s="346"/>
      <c r="Q25" s="346"/>
    </row>
    <row r="26" spans="2:17" ht="16" customHeight="1" x14ac:dyDescent="0.35">
      <c r="B26" s="178">
        <f t="shared" si="0"/>
        <v>0</v>
      </c>
      <c r="C26" s="178">
        <f t="shared" si="1"/>
        <v>0</v>
      </c>
      <c r="D26" s="178">
        <f t="shared" si="2"/>
        <v>0</v>
      </c>
      <c r="E26" s="178">
        <f t="shared" si="3"/>
        <v>0</v>
      </c>
      <c r="F26" s="178">
        <f t="shared" si="4"/>
        <v>0</v>
      </c>
      <c r="G26" s="179"/>
      <c r="H26" s="179"/>
      <c r="I26" s="179"/>
      <c r="J26" s="330"/>
      <c r="L26" s="566"/>
      <c r="M26" s="566"/>
      <c r="N26" s="566"/>
      <c r="O26" s="566"/>
      <c r="P26" s="346"/>
      <c r="Q26" s="346"/>
    </row>
    <row r="27" spans="2:17" ht="16" customHeight="1" x14ac:dyDescent="0.35">
      <c r="B27" s="178">
        <f t="shared" ref="B27:B31" si="5">IF(I27="Julkinen",J27,0)</f>
        <v>0</v>
      </c>
      <c r="C27" s="178">
        <f t="shared" ref="C27:C31" si="6">IF(I27="Yksityinen",J27,0)</f>
        <v>0</v>
      </c>
      <c r="D27" s="178">
        <f t="shared" ref="D27:D31" si="7">IF(G27="Muu rahoittaja",J27,0)</f>
        <v>0</v>
      </c>
      <c r="E27" s="178">
        <f t="shared" ref="E27:E31" si="8">IF(G27="Hakijan omarahoitus",J27,0)</f>
        <v>0</v>
      </c>
      <c r="F27" s="178">
        <f t="shared" ref="F27:F31" si="9">IF(G27="Siirron saajan omarahoitus",J27,0)</f>
        <v>0</v>
      </c>
      <c r="G27" s="179"/>
      <c r="H27" s="179"/>
      <c r="I27" s="179"/>
      <c r="J27" s="330"/>
      <c r="L27" s="566"/>
      <c r="M27" s="566"/>
      <c r="N27" s="566"/>
      <c r="O27" s="566"/>
      <c r="P27" s="346"/>
      <c r="Q27" s="346"/>
    </row>
    <row r="28" spans="2:17" ht="16" customHeight="1" x14ac:dyDescent="0.35">
      <c r="B28" s="178">
        <f t="shared" si="5"/>
        <v>0</v>
      </c>
      <c r="C28" s="178">
        <f t="shared" si="6"/>
        <v>0</v>
      </c>
      <c r="D28" s="178">
        <f t="shared" si="7"/>
        <v>0</v>
      </c>
      <c r="E28" s="178">
        <f t="shared" si="8"/>
        <v>0</v>
      </c>
      <c r="F28" s="178">
        <f t="shared" si="9"/>
        <v>0</v>
      </c>
      <c r="G28" s="179"/>
      <c r="H28" s="179"/>
      <c r="I28" s="179"/>
      <c r="J28" s="330"/>
      <c r="L28" s="566"/>
      <c r="M28" s="566"/>
      <c r="N28" s="566"/>
      <c r="O28" s="566"/>
      <c r="P28" s="345"/>
      <c r="Q28" s="345"/>
    </row>
    <row r="29" spans="2:17" ht="16" customHeight="1" x14ac:dyDescent="0.35">
      <c r="B29" s="178">
        <f t="shared" si="5"/>
        <v>0</v>
      </c>
      <c r="C29" s="178">
        <f t="shared" si="6"/>
        <v>0</v>
      </c>
      <c r="D29" s="178">
        <f t="shared" si="7"/>
        <v>0</v>
      </c>
      <c r="E29" s="178">
        <f t="shared" si="8"/>
        <v>0</v>
      </c>
      <c r="F29" s="178">
        <f t="shared" si="9"/>
        <v>0</v>
      </c>
      <c r="G29" s="179"/>
      <c r="H29" s="179"/>
      <c r="I29" s="179"/>
      <c r="J29" s="330"/>
      <c r="L29" s="566"/>
      <c r="M29" s="566"/>
      <c r="N29" s="566"/>
      <c r="O29" s="566"/>
      <c r="P29" s="345"/>
      <c r="Q29" s="345"/>
    </row>
    <row r="30" spans="2:17" ht="16" customHeight="1" x14ac:dyDescent="0.35">
      <c r="B30" s="178">
        <f t="shared" si="5"/>
        <v>0</v>
      </c>
      <c r="C30" s="178">
        <f t="shared" si="6"/>
        <v>0</v>
      </c>
      <c r="D30" s="178">
        <f t="shared" si="7"/>
        <v>0</v>
      </c>
      <c r="E30" s="178">
        <f t="shared" si="8"/>
        <v>0</v>
      </c>
      <c r="F30" s="178">
        <f t="shared" si="9"/>
        <v>0</v>
      </c>
      <c r="G30" s="179"/>
      <c r="H30" s="179"/>
      <c r="I30" s="179"/>
      <c r="J30" s="330"/>
      <c r="L30" s="566"/>
      <c r="M30" s="566"/>
      <c r="N30" s="566"/>
      <c r="O30" s="566"/>
      <c r="P30" s="345"/>
      <c r="Q30" s="345"/>
    </row>
    <row r="31" spans="2:17" ht="16" customHeight="1" x14ac:dyDescent="0.35">
      <c r="B31" s="178">
        <f t="shared" si="5"/>
        <v>0</v>
      </c>
      <c r="C31" s="178">
        <f t="shared" si="6"/>
        <v>0</v>
      </c>
      <c r="D31" s="178">
        <f t="shared" si="7"/>
        <v>0</v>
      </c>
      <c r="E31" s="178">
        <f t="shared" si="8"/>
        <v>0</v>
      </c>
      <c r="F31" s="178">
        <f t="shared" si="9"/>
        <v>0</v>
      </c>
      <c r="G31" s="179"/>
      <c r="H31" s="179"/>
      <c r="I31" s="179"/>
      <c r="J31" s="330"/>
      <c r="L31" s="566"/>
      <c r="M31" s="566"/>
      <c r="N31" s="566"/>
      <c r="O31" s="566"/>
      <c r="P31" s="345"/>
      <c r="Q31" s="345"/>
    </row>
    <row r="32" spans="2:17" ht="16" customHeight="1" x14ac:dyDescent="0.35">
      <c r="B32" s="141"/>
      <c r="C32" s="141"/>
      <c r="D32" s="141"/>
      <c r="E32" s="141"/>
      <c r="F32" s="141"/>
      <c r="G32" s="181"/>
      <c r="H32" s="124"/>
      <c r="I32" s="124"/>
      <c r="J32" s="182">
        <f>SUM(J21:J31)</f>
        <v>0</v>
      </c>
      <c r="M32" s="345"/>
      <c r="N32" s="345"/>
      <c r="O32" s="345"/>
      <c r="P32" s="345"/>
      <c r="Q32" s="345"/>
    </row>
    <row r="33" spans="1:17" ht="16" customHeight="1" x14ac:dyDescent="0.35">
      <c r="B33" s="180">
        <f>SUM(B21:B31)</f>
        <v>0</v>
      </c>
      <c r="C33" s="180">
        <f>SUM(C21:C31)</f>
        <v>0</v>
      </c>
      <c r="D33" s="180">
        <f>SUM(D21:D31)</f>
        <v>0</v>
      </c>
      <c r="E33" s="180">
        <f>SUM(E21:E31)</f>
        <v>0</v>
      </c>
      <c r="F33" s="180">
        <f>SUM(F21:F31)</f>
        <v>0</v>
      </c>
      <c r="G33" s="122"/>
      <c r="H33" s="124"/>
      <c r="I33" s="124"/>
      <c r="J33" s="126"/>
      <c r="M33" s="345"/>
      <c r="N33" s="345"/>
      <c r="O33" s="345"/>
      <c r="P33" s="345"/>
      <c r="Q33" s="345"/>
    </row>
    <row r="34" spans="1:17" ht="16" customHeight="1" x14ac:dyDescent="0.35">
      <c r="A34" s="180"/>
      <c r="B34" s="180"/>
      <c r="C34" s="180"/>
      <c r="D34" s="180"/>
      <c r="E34" s="180"/>
      <c r="G34" s="183" t="s">
        <v>216</v>
      </c>
      <c r="H34" s="184"/>
      <c r="I34" s="124"/>
      <c r="J34" s="126"/>
      <c r="M34" s="345"/>
      <c r="N34" s="345"/>
      <c r="O34" s="345"/>
      <c r="P34" s="345"/>
      <c r="Q34" s="345"/>
    </row>
    <row r="35" spans="1:17" ht="16" customHeight="1" x14ac:dyDescent="0.35">
      <c r="G35" s="185" t="s">
        <v>206</v>
      </c>
      <c r="H35" s="186">
        <f>B33</f>
        <v>0</v>
      </c>
      <c r="I35" s="124"/>
      <c r="J35" s="126"/>
      <c r="M35" s="345"/>
      <c r="N35" s="345"/>
      <c r="O35" s="345"/>
      <c r="P35" s="345"/>
      <c r="Q35" s="345"/>
    </row>
    <row r="36" spans="1:17" ht="16" customHeight="1" x14ac:dyDescent="0.35">
      <c r="G36" s="185" t="s">
        <v>207</v>
      </c>
      <c r="H36" s="186">
        <f>C33</f>
        <v>0</v>
      </c>
      <c r="I36" s="124"/>
      <c r="J36" s="126"/>
      <c r="M36" s="345"/>
      <c r="N36" s="345"/>
      <c r="O36" s="345"/>
      <c r="P36" s="345"/>
      <c r="Q36" s="345"/>
    </row>
    <row r="37" spans="1:17" ht="16" customHeight="1" x14ac:dyDescent="0.35">
      <c r="G37" s="185" t="s">
        <v>683</v>
      </c>
      <c r="H37" s="186">
        <f>D33</f>
        <v>0</v>
      </c>
      <c r="I37" s="124"/>
      <c r="J37" s="126"/>
      <c r="M37" s="345"/>
      <c r="N37" s="345"/>
      <c r="O37" s="345"/>
      <c r="P37" s="345"/>
      <c r="Q37" s="345"/>
    </row>
    <row r="38" spans="1:17" ht="16" customHeight="1" x14ac:dyDescent="0.35">
      <c r="G38" s="187" t="s">
        <v>208</v>
      </c>
      <c r="H38" s="188">
        <f>E33+F33</f>
        <v>0</v>
      </c>
      <c r="I38" s="124"/>
      <c r="J38" s="126"/>
      <c r="M38" s="345"/>
      <c r="N38" s="345"/>
      <c r="O38" s="345"/>
      <c r="P38" s="345"/>
      <c r="Q38" s="345"/>
    </row>
    <row r="39" spans="1:17" ht="16" customHeight="1" x14ac:dyDescent="0.35">
      <c r="G39" s="122"/>
      <c r="H39" s="124"/>
      <c r="I39" s="124"/>
      <c r="J39" s="126"/>
      <c r="L39" s="566" t="s">
        <v>814</v>
      </c>
      <c r="M39" s="566"/>
      <c r="N39" s="566"/>
      <c r="O39" s="566"/>
      <c r="P39" s="345"/>
      <c r="Q39" s="345"/>
    </row>
    <row r="40" spans="1:17" ht="16" customHeight="1" x14ac:dyDescent="0.35">
      <c r="G40" s="122" t="s">
        <v>123</v>
      </c>
      <c r="H40" s="124"/>
      <c r="I40" s="124"/>
      <c r="J40" s="177">
        <f>SUM(J32,I16)</f>
        <v>0</v>
      </c>
      <c r="L40" s="566"/>
      <c r="M40" s="566"/>
      <c r="N40" s="566"/>
      <c r="O40" s="566"/>
      <c r="P40" s="345"/>
      <c r="Q40" s="345"/>
    </row>
    <row r="41" spans="1:17" ht="16" customHeight="1" x14ac:dyDescent="0.35">
      <c r="G41" s="122" t="s">
        <v>821</v>
      </c>
      <c r="H41" s="124"/>
      <c r="I41" s="124"/>
      <c r="J41" s="182">
        <f>ROUNDDOWN(I11-J40,2)</f>
        <v>0</v>
      </c>
      <c r="L41" s="566"/>
      <c r="M41" s="566"/>
      <c r="N41" s="566"/>
      <c r="O41" s="566"/>
      <c r="P41" s="345"/>
      <c r="Q41" s="345"/>
    </row>
    <row r="42" spans="1:17" ht="16" customHeight="1" x14ac:dyDescent="0.35">
      <c r="G42" s="189"/>
      <c r="H42" s="190"/>
      <c r="I42" s="190"/>
      <c r="J42" s="191"/>
      <c r="L42" s="566"/>
      <c r="M42" s="566"/>
      <c r="N42" s="566"/>
      <c r="O42" s="566"/>
      <c r="P42" s="345"/>
      <c r="Q42" s="345"/>
    </row>
    <row r="43" spans="1:17" ht="16" customHeight="1" x14ac:dyDescent="0.35">
      <c r="L43" s="566"/>
      <c r="M43" s="566"/>
      <c r="N43" s="566"/>
      <c r="O43" s="566"/>
    </row>
    <row r="44" spans="1:17" x14ac:dyDescent="0.35">
      <c r="G44" s="198" t="s">
        <v>684</v>
      </c>
      <c r="H44" s="199" t="str">
        <f>"500 merkkiä ("&amp;TEXT(LEN(G45),"0")&amp;" käytetty)"</f>
        <v>500 merkkiä (0 käytetty)</v>
      </c>
      <c r="I44" s="199"/>
      <c r="J44" s="200"/>
    </row>
    <row r="45" spans="1:17" ht="95.25" customHeight="1" x14ac:dyDescent="0.35">
      <c r="G45" s="535"/>
      <c r="H45" s="536"/>
      <c r="I45" s="536"/>
      <c r="J45" s="537"/>
    </row>
  </sheetData>
  <sheetProtection sheet="1" selectLockedCells="1"/>
  <mergeCells count="7">
    <mergeCell ref="G45:J45"/>
    <mergeCell ref="G8:I8"/>
    <mergeCell ref="J2:M2"/>
    <mergeCell ref="L4:O8"/>
    <mergeCell ref="L21:O31"/>
    <mergeCell ref="L15:O16"/>
    <mergeCell ref="L39:O43"/>
  </mergeCells>
  <conditionalFormatting sqref="J41">
    <cfRule type="cellIs" dxfId="1" priority="1" operator="lessThan">
      <formula>0</formula>
    </cfRule>
    <cfRule type="cellIs" dxfId="0" priority="2" operator="greaterThan">
      <formula>0</formula>
    </cfRule>
  </conditionalFormatting>
  <dataValidations count="2">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G45:J45" xr:uid="{00000000-0002-0000-1200-000000000000}">
      <formula1>500</formula1>
    </dataValidation>
    <dataValidation type="textLength" allowBlank="1" showInputMessage="1" showErrorMessage="1" errorTitle="Virhesanoma" error="Tähän kenttään voi kirjoittaa vain 1000 merkkiä._x000a__x000a_Yritä uudelleen (Retry), vähennä merkkejä ja hyväksy teksti sitten uudelleen." sqref="G8:I8" xr:uid="{00000000-0002-0000-1200-000001000000}">
      <formula1>0</formula1>
      <formula2>1000</formula2>
    </dataValidation>
  </dataValidations>
  <hyperlinks>
    <hyperlink ref="J2:M2" location="'Börja här'!A1" display="PALAA TÄSTÄ KANSISIVULLE" xr:uid="{00000000-0004-0000-1200-000000000000}"/>
  </hyperlinks>
  <pageMargins left="0.39370078740157483" right="0.39370078740157483" top="0.78740157480314965" bottom="0.78740157480314965" header="0.39370078740157483" footer="0.31496062992125984"/>
  <pageSetup paperSize="9" orientation="portrait" r:id="rId1"/>
  <headerFooter>
    <oddHeader>&amp;L&amp;A&amp;C&amp;R&amp;P(&amp;N)</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200-000003000000}">
          <x14:formula1>
            <xm:f>'Metadata (dold)'!$U$3:$U$5</xm:f>
          </x14:formula1>
          <xm:sqref>I21:I31</xm:sqref>
        </x14:dataValidation>
        <x14:dataValidation type="list" allowBlank="1" showInputMessage="1" showErrorMessage="1" xr:uid="{1F89C5BE-5CB5-4B46-BD34-4E4536D33AAB}">
          <x14:formula1>
            <xm:f>'Metadata (dold)'!$T$3:$T$6</xm:f>
          </x14:formula1>
          <xm:sqref>G21:G31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124"/>
  <sheetViews>
    <sheetView showGridLines="0" zoomScaleNormal="100" workbookViewId="0">
      <selection activeCell="M2" sqref="M2:O2"/>
    </sheetView>
  </sheetViews>
  <sheetFormatPr defaultColWidth="9.23046875" defaultRowHeight="16" customHeight="1" x14ac:dyDescent="0.35"/>
  <cols>
    <col min="1" max="1" width="3.69140625" style="12" customWidth="1"/>
    <col min="2" max="2" width="10.69140625" style="12" customWidth="1"/>
    <col min="3" max="3" width="13.23046875" style="12" customWidth="1"/>
    <col min="4" max="4" width="6.84375" style="12" customWidth="1"/>
    <col min="5" max="5" width="4.84375" style="12" customWidth="1"/>
    <col min="6" max="6" width="7.23046875" style="12" customWidth="1"/>
    <col min="7" max="7" width="9.23046875" style="12"/>
    <col min="8" max="8" width="8.84375" style="12" customWidth="1"/>
    <col min="9" max="9" width="10.84375" style="12" customWidth="1"/>
    <col min="10" max="11" width="3.53515625" style="12" customWidth="1"/>
    <col min="12" max="12" width="1.23046875" style="12" customWidth="1"/>
    <col min="13" max="17" width="9.23046875" style="12"/>
    <col min="18" max="18" width="15.69140625" style="12" customWidth="1"/>
    <col min="19" max="16384" width="9.23046875" style="12"/>
  </cols>
  <sheetData>
    <row r="1" spans="1:18" ht="66.650000000000006" customHeight="1" x14ac:dyDescent="0.35">
      <c r="A1" s="4" t="s">
        <v>243</v>
      </c>
      <c r="B1" s="14"/>
      <c r="C1" s="14"/>
      <c r="D1" s="14"/>
      <c r="E1" s="14"/>
      <c r="F1" s="14"/>
      <c r="G1" s="14"/>
      <c r="H1" s="14"/>
      <c r="I1" s="14"/>
      <c r="J1" s="14"/>
      <c r="K1" s="14"/>
    </row>
    <row r="2" spans="1:18" ht="21" customHeight="1" x14ac:dyDescent="0.4">
      <c r="B2" s="599" t="s">
        <v>240</v>
      </c>
      <c r="C2" s="600"/>
      <c r="D2" s="600"/>
      <c r="E2" s="600"/>
      <c r="F2" s="600"/>
      <c r="G2" s="600"/>
      <c r="H2" s="600"/>
      <c r="I2" s="600"/>
      <c r="J2" s="601"/>
      <c r="M2" s="586" t="s">
        <v>702</v>
      </c>
      <c r="N2" s="587"/>
      <c r="O2" s="588"/>
    </row>
    <row r="3" spans="1:18" ht="16" customHeight="1" x14ac:dyDescent="0.35">
      <c r="B3" s="602" t="s">
        <v>703</v>
      </c>
      <c r="C3" s="603"/>
      <c r="D3" s="603"/>
      <c r="E3" s="603"/>
      <c r="F3" s="603"/>
      <c r="G3" s="603"/>
      <c r="H3" s="603"/>
      <c r="I3" s="603"/>
      <c r="J3" s="604"/>
    </row>
    <row r="4" spans="1:18" ht="16" customHeight="1" x14ac:dyDescent="0.35">
      <c r="B4" s="602" t="s">
        <v>791</v>
      </c>
      <c r="C4" s="603"/>
      <c r="D4" s="603"/>
      <c r="E4" s="603"/>
      <c r="F4" s="603"/>
      <c r="G4" s="603"/>
      <c r="H4" s="603"/>
      <c r="I4" s="603"/>
      <c r="J4" s="604"/>
      <c r="M4" s="13"/>
    </row>
    <row r="5" spans="1:18" ht="16" customHeight="1" x14ac:dyDescent="0.35">
      <c r="B5" s="207"/>
      <c r="C5" s="208"/>
      <c r="D5" s="209"/>
      <c r="E5" s="209"/>
      <c r="F5" s="209"/>
      <c r="G5" s="209"/>
      <c r="H5" s="210"/>
      <c r="I5" s="210"/>
      <c r="J5" s="211"/>
    </row>
    <row r="6" spans="1:18" ht="16" customHeight="1" x14ac:dyDescent="0.35">
      <c r="B6" s="10" t="s">
        <v>0</v>
      </c>
      <c r="C6" s="11"/>
      <c r="D6" s="592"/>
      <c r="E6" s="592"/>
      <c r="F6" s="11" t="s">
        <v>117</v>
      </c>
      <c r="G6" s="11"/>
      <c r="H6" s="11"/>
      <c r="I6" s="15"/>
      <c r="J6" s="16"/>
    </row>
    <row r="7" spans="1:18" ht="16" customHeight="1" x14ac:dyDescent="0.35">
      <c r="B7" s="17"/>
      <c r="C7" s="18"/>
      <c r="D7" s="18"/>
      <c r="E7" s="18"/>
      <c r="F7" s="18"/>
      <c r="G7" s="18"/>
      <c r="H7" s="18"/>
      <c r="I7" s="18"/>
      <c r="J7" s="19"/>
    </row>
    <row r="8" spans="1:18" ht="16" customHeight="1" x14ac:dyDescent="0.35">
      <c r="B8" s="17"/>
      <c r="C8" s="18"/>
      <c r="D8" s="18"/>
      <c r="E8" s="18"/>
      <c r="F8" s="18"/>
      <c r="G8" s="18"/>
      <c r="H8" s="18"/>
      <c r="I8" s="18"/>
      <c r="J8" s="19"/>
    </row>
    <row r="9" spans="1:18" ht="16" customHeight="1" x14ac:dyDescent="0.35">
      <c r="B9" s="589" t="s">
        <v>4</v>
      </c>
      <c r="C9" s="590"/>
      <c r="D9" s="590"/>
      <c r="E9" s="590"/>
      <c r="F9" s="590"/>
      <c r="G9" s="590"/>
      <c r="H9" s="590"/>
      <c r="I9" s="590"/>
      <c r="J9" s="591"/>
      <c r="L9" s="521" t="s">
        <v>295</v>
      </c>
      <c r="M9" s="521"/>
      <c r="N9" s="521"/>
      <c r="O9" s="521"/>
      <c r="P9" s="521"/>
      <c r="Q9" s="521"/>
      <c r="R9" s="521"/>
    </row>
    <row r="10" spans="1:18" ht="16" customHeight="1" x14ac:dyDescent="0.35">
      <c r="B10" s="21"/>
      <c r="C10" s="22"/>
      <c r="D10" s="22"/>
      <c r="E10" s="22"/>
      <c r="F10" s="22"/>
      <c r="G10" s="22"/>
      <c r="H10" s="22"/>
      <c r="I10" s="22"/>
      <c r="J10" s="23"/>
      <c r="L10" s="521"/>
      <c r="M10" s="521"/>
      <c r="N10" s="521"/>
      <c r="O10" s="521"/>
      <c r="P10" s="521"/>
      <c r="Q10" s="521"/>
      <c r="R10" s="521"/>
    </row>
    <row r="11" spans="1:18" ht="36" customHeight="1" x14ac:dyDescent="0.35">
      <c r="B11" s="593" t="s">
        <v>127</v>
      </c>
      <c r="C11" s="594"/>
      <c r="D11" s="594"/>
      <c r="E11" s="594"/>
      <c r="F11" s="594"/>
      <c r="G11" s="594"/>
      <c r="H11" s="594"/>
      <c r="I11" s="594"/>
      <c r="J11" s="595"/>
      <c r="L11" s="521"/>
      <c r="M11" s="521"/>
      <c r="N11" s="521"/>
      <c r="O11" s="521"/>
      <c r="P11" s="521"/>
      <c r="Q11" s="521"/>
      <c r="R11" s="521"/>
    </row>
    <row r="12" spans="1:18" ht="16" customHeight="1" x14ac:dyDescent="0.35">
      <c r="B12" s="24"/>
      <c r="C12" s="25"/>
      <c r="D12" s="25"/>
      <c r="E12" s="25"/>
      <c r="F12" s="25"/>
      <c r="G12" s="25"/>
      <c r="H12" s="25"/>
      <c r="I12" s="25"/>
      <c r="J12" s="26"/>
      <c r="L12" s="521"/>
      <c r="M12" s="521"/>
      <c r="N12" s="521"/>
      <c r="O12" s="521"/>
      <c r="P12" s="521"/>
      <c r="Q12" s="521"/>
      <c r="R12" s="521"/>
    </row>
    <row r="13" spans="1:18" ht="16" customHeight="1" x14ac:dyDescent="0.35">
      <c r="B13" s="27" t="s">
        <v>704</v>
      </c>
      <c r="C13" s="25"/>
      <c r="D13" s="25"/>
      <c r="E13" s="28" t="s">
        <v>705</v>
      </c>
      <c r="F13" s="25"/>
      <c r="G13" s="25"/>
      <c r="H13" s="25"/>
      <c r="I13" s="25"/>
      <c r="J13" s="26"/>
    </row>
    <row r="14" spans="1:18" ht="16" customHeight="1" x14ac:dyDescent="0.35">
      <c r="B14" s="27"/>
      <c r="C14" s="25"/>
      <c r="D14" s="25"/>
      <c r="E14" s="28"/>
      <c r="F14" s="25"/>
      <c r="G14" s="25"/>
      <c r="H14" s="25"/>
      <c r="I14" s="25"/>
      <c r="J14" s="26"/>
    </row>
    <row r="15" spans="1:18" ht="16" customHeight="1" x14ac:dyDescent="0.35">
      <c r="B15" s="27" t="s">
        <v>261</v>
      </c>
      <c r="C15" s="28"/>
      <c r="D15" s="25"/>
      <c r="E15" s="25"/>
      <c r="F15" s="25"/>
      <c r="G15" s="25"/>
      <c r="H15" s="25"/>
      <c r="I15" s="25"/>
      <c r="J15" s="26"/>
    </row>
    <row r="16" spans="1:18" ht="16" customHeight="1" x14ac:dyDescent="0.35">
      <c r="B16" s="27"/>
      <c r="C16" s="28"/>
      <c r="D16" s="25"/>
      <c r="E16" s="25"/>
      <c r="F16" s="25"/>
      <c r="G16" s="25"/>
      <c r="H16" s="25"/>
      <c r="I16" s="25"/>
      <c r="J16" s="26"/>
    </row>
    <row r="17" spans="2:18" ht="16" customHeight="1" x14ac:dyDescent="0.35">
      <c r="B17" s="27" t="s">
        <v>262</v>
      </c>
      <c r="C17" s="28"/>
      <c r="D17" s="25"/>
      <c r="E17" s="596"/>
      <c r="F17" s="597"/>
      <c r="G17" s="597"/>
      <c r="H17" s="597"/>
      <c r="I17" s="598"/>
      <c r="J17" s="29"/>
    </row>
    <row r="18" spans="2:18" ht="16" customHeight="1" x14ac:dyDescent="0.35">
      <c r="B18" s="27" t="s">
        <v>124</v>
      </c>
      <c r="C18" s="28"/>
      <c r="D18" s="25"/>
      <c r="E18" s="553"/>
      <c r="F18" s="554"/>
      <c r="G18" s="554"/>
      <c r="H18" s="554"/>
      <c r="I18" s="555"/>
      <c r="J18" s="29"/>
    </row>
    <row r="19" spans="2:18" ht="16" customHeight="1" x14ac:dyDescent="0.35">
      <c r="B19" s="27" t="s">
        <v>6</v>
      </c>
      <c r="C19" s="28"/>
      <c r="D19" s="25"/>
      <c r="E19" s="605"/>
      <c r="F19" s="606"/>
      <c r="G19" s="606"/>
      <c r="H19" s="606"/>
      <c r="I19" s="607"/>
      <c r="J19" s="26"/>
    </row>
    <row r="20" spans="2:18" ht="16" customHeight="1" x14ac:dyDescent="0.35">
      <c r="B20" s="27"/>
      <c r="C20" s="28"/>
      <c r="D20" s="25"/>
      <c r="E20" s="30"/>
      <c r="F20" s="25"/>
      <c r="G20" s="25"/>
      <c r="H20" s="25"/>
      <c r="I20" s="25"/>
      <c r="J20" s="26"/>
    </row>
    <row r="21" spans="2:18" ht="16" customHeight="1" x14ac:dyDescent="0.35">
      <c r="B21" s="27" t="s">
        <v>706</v>
      </c>
      <c r="C21" s="28"/>
      <c r="D21" s="25"/>
      <c r="E21" s="559"/>
      <c r="F21" s="559"/>
      <c r="G21" s="559"/>
      <c r="H21" s="559"/>
      <c r="I21" s="559"/>
      <c r="J21" s="26"/>
    </row>
    <row r="22" spans="2:18" ht="16" customHeight="1" x14ac:dyDescent="0.35">
      <c r="B22" s="27" t="s">
        <v>707</v>
      </c>
      <c r="C22" s="28"/>
      <c r="D22" s="25"/>
      <c r="E22" s="560"/>
      <c r="F22" s="560"/>
      <c r="G22" s="560"/>
      <c r="H22" s="560"/>
      <c r="I22" s="560"/>
      <c r="J22" s="26"/>
    </row>
    <row r="23" spans="2:18" ht="16" customHeight="1" x14ac:dyDescent="0.35">
      <c r="B23" s="27" t="s">
        <v>708</v>
      </c>
      <c r="C23" s="28"/>
      <c r="D23" s="25"/>
      <c r="E23" s="561"/>
      <c r="F23" s="561"/>
      <c r="G23" s="561"/>
      <c r="H23" s="561"/>
      <c r="I23" s="561"/>
      <c r="J23" s="26"/>
    </row>
    <row r="24" spans="2:18" ht="16" customHeight="1" x14ac:dyDescent="0.35">
      <c r="B24" s="27"/>
      <c r="C24" s="25"/>
      <c r="D24" s="25"/>
      <c r="E24" s="28"/>
      <c r="F24" s="25"/>
      <c r="G24" s="25"/>
      <c r="H24" s="25"/>
      <c r="I24" s="25"/>
      <c r="J24" s="26"/>
    </row>
    <row r="25" spans="2:18" ht="16" customHeight="1" x14ac:dyDescent="0.35">
      <c r="B25" s="27" t="s">
        <v>88</v>
      </c>
      <c r="C25" s="28"/>
      <c r="D25" s="25"/>
      <c r="E25" s="25"/>
      <c r="F25" s="25"/>
      <c r="G25" s="25"/>
      <c r="H25" s="25"/>
      <c r="I25" s="25"/>
      <c r="J25" s="26"/>
      <c r="L25" s="608" t="s">
        <v>296</v>
      </c>
      <c r="M25" s="608"/>
      <c r="N25" s="608"/>
      <c r="O25" s="608"/>
      <c r="P25" s="608"/>
      <c r="Q25" s="608"/>
      <c r="R25" s="608"/>
    </row>
    <row r="26" spans="2:18" ht="16" customHeight="1" x14ac:dyDescent="0.35">
      <c r="B26" s="27"/>
      <c r="C26" s="28"/>
      <c r="D26" s="25"/>
      <c r="E26" s="25"/>
      <c r="F26" s="25"/>
      <c r="G26" s="25"/>
      <c r="H26" s="25"/>
      <c r="I26" s="25"/>
      <c r="J26" s="26"/>
      <c r="L26" s="608"/>
      <c r="M26" s="608"/>
      <c r="N26" s="608"/>
      <c r="O26" s="608"/>
      <c r="P26" s="608"/>
      <c r="Q26" s="608"/>
      <c r="R26" s="608"/>
    </row>
    <row r="27" spans="2:18" ht="16" customHeight="1" x14ac:dyDescent="0.35">
      <c r="B27" s="27" t="s">
        <v>709</v>
      </c>
      <c r="C27" s="28"/>
      <c r="D27" s="25"/>
      <c r="E27" s="28" t="s">
        <v>710</v>
      </c>
      <c r="F27" s="25"/>
      <c r="G27" s="25"/>
      <c r="H27" s="25"/>
      <c r="I27" s="25"/>
      <c r="J27" s="26"/>
      <c r="L27" s="608"/>
      <c r="M27" s="608"/>
      <c r="N27" s="608"/>
      <c r="O27" s="608"/>
      <c r="P27" s="608"/>
      <c r="Q27" s="608"/>
      <c r="R27" s="608"/>
    </row>
    <row r="28" spans="2:18" ht="16" customHeight="1" x14ac:dyDescent="0.35">
      <c r="B28" s="27"/>
      <c r="C28" s="28"/>
      <c r="D28" s="25"/>
      <c r="E28" s="25"/>
      <c r="F28" s="25"/>
      <c r="G28" s="25"/>
      <c r="H28" s="25"/>
      <c r="I28" s="25"/>
      <c r="J28" s="26"/>
      <c r="L28" s="608"/>
      <c r="M28" s="608"/>
      <c r="N28" s="608"/>
      <c r="O28" s="608"/>
      <c r="P28" s="608"/>
      <c r="Q28" s="608"/>
      <c r="R28" s="608"/>
    </row>
    <row r="29" spans="2:18" ht="16" customHeight="1" x14ac:dyDescent="0.35">
      <c r="B29" s="27" t="s">
        <v>265</v>
      </c>
      <c r="C29" s="28"/>
      <c r="D29" s="25"/>
      <c r="E29" s="25"/>
      <c r="F29" s="25"/>
      <c r="G29" s="25"/>
      <c r="H29" s="25"/>
      <c r="I29" s="25"/>
      <c r="J29" s="26"/>
      <c r="L29" s="608"/>
      <c r="M29" s="608"/>
      <c r="N29" s="608"/>
      <c r="O29" s="608"/>
      <c r="P29" s="608"/>
      <c r="Q29" s="608"/>
      <c r="R29" s="608"/>
    </row>
    <row r="30" spans="2:18" ht="16" customHeight="1" x14ac:dyDescent="0.35">
      <c r="B30" s="27"/>
      <c r="C30" s="28"/>
      <c r="D30" s="25"/>
      <c r="E30" s="25"/>
      <c r="F30" s="25"/>
      <c r="G30" s="25"/>
      <c r="H30" s="25"/>
      <c r="I30" s="25"/>
      <c r="J30" s="26"/>
    </row>
    <row r="31" spans="2:18" ht="16" customHeight="1" x14ac:dyDescent="0.35">
      <c r="B31" s="27" t="s">
        <v>5</v>
      </c>
      <c r="C31" s="28"/>
      <c r="D31" s="25"/>
      <c r="E31" s="596"/>
      <c r="F31" s="597"/>
      <c r="G31" s="597"/>
      <c r="H31" s="597"/>
      <c r="I31" s="598"/>
      <c r="J31" s="29"/>
    </row>
    <row r="32" spans="2:18" ht="16" customHeight="1" x14ac:dyDescent="0.35">
      <c r="B32" s="27" t="s">
        <v>711</v>
      </c>
      <c r="C32" s="28"/>
      <c r="D32" s="25"/>
      <c r="E32" s="553"/>
      <c r="F32" s="554"/>
      <c r="G32" s="554"/>
      <c r="H32" s="554"/>
      <c r="I32" s="555"/>
      <c r="J32" s="29"/>
    </row>
    <row r="33" spans="2:18" ht="16" customHeight="1" x14ac:dyDescent="0.35">
      <c r="B33" s="27" t="s">
        <v>712</v>
      </c>
      <c r="C33" s="28"/>
      <c r="D33" s="25"/>
      <c r="E33" s="556"/>
      <c r="F33" s="557"/>
      <c r="G33" s="557"/>
      <c r="H33" s="557"/>
      <c r="I33" s="558"/>
      <c r="J33" s="26"/>
    </row>
    <row r="34" spans="2:18" ht="16" customHeight="1" x14ac:dyDescent="0.35">
      <c r="B34" s="27"/>
      <c r="C34" s="28"/>
      <c r="D34" s="25"/>
      <c r="E34" s="30"/>
      <c r="F34" s="25"/>
      <c r="G34" s="25"/>
      <c r="H34" s="25"/>
      <c r="I34" s="25"/>
      <c r="J34" s="26"/>
    </row>
    <row r="35" spans="2:18" ht="16" customHeight="1" x14ac:dyDescent="0.35">
      <c r="B35" s="27" t="s">
        <v>713</v>
      </c>
      <c r="C35" s="28"/>
      <c r="D35" s="25"/>
      <c r="E35" s="559"/>
      <c r="F35" s="559"/>
      <c r="G35" s="559"/>
      <c r="H35" s="559"/>
      <c r="I35" s="559"/>
      <c r="J35" s="26"/>
    </row>
    <row r="36" spans="2:18" ht="16" customHeight="1" x14ac:dyDescent="0.35">
      <c r="B36" s="27" t="s">
        <v>714</v>
      </c>
      <c r="C36" s="28"/>
      <c r="D36" s="25"/>
      <c r="E36" s="560"/>
      <c r="F36" s="560"/>
      <c r="G36" s="560"/>
      <c r="H36" s="560"/>
      <c r="I36" s="560"/>
      <c r="J36" s="26"/>
    </row>
    <row r="37" spans="2:18" ht="16" customHeight="1" x14ac:dyDescent="0.35">
      <c r="B37" s="27" t="s">
        <v>715</v>
      </c>
      <c r="C37" s="28"/>
      <c r="D37" s="25"/>
      <c r="E37" s="561"/>
      <c r="F37" s="561"/>
      <c r="G37" s="561"/>
      <c r="H37" s="561"/>
      <c r="I37" s="561"/>
      <c r="J37" s="26"/>
    </row>
    <row r="38" spans="2:18" ht="16" customHeight="1" x14ac:dyDescent="0.35">
      <c r="B38" s="87"/>
      <c r="C38" s="88"/>
      <c r="D38" s="88"/>
      <c r="E38" s="88"/>
      <c r="F38" s="88"/>
      <c r="G38" s="88"/>
      <c r="H38" s="88"/>
      <c r="I38" s="88"/>
      <c r="J38" s="89"/>
    </row>
    <row r="39" spans="2:18" ht="16" customHeight="1" x14ac:dyDescent="0.35">
      <c r="B39" s="27" t="s">
        <v>242</v>
      </c>
      <c r="C39" s="28"/>
      <c r="D39" s="25"/>
      <c r="E39" s="25"/>
      <c r="F39" s="25"/>
      <c r="G39" s="31"/>
      <c r="H39" s="25"/>
      <c r="I39" s="25"/>
      <c r="J39" s="26"/>
    </row>
    <row r="40" spans="2:18" ht="300" customHeight="1" x14ac:dyDescent="0.35">
      <c r="B40" s="538"/>
      <c r="C40" s="539"/>
      <c r="D40" s="539"/>
      <c r="E40" s="539"/>
      <c r="F40" s="539"/>
      <c r="G40" s="539"/>
      <c r="H40" s="539"/>
      <c r="I40" s="540"/>
      <c r="J40" s="86"/>
    </row>
    <row r="41" spans="2:18" ht="16" customHeight="1" x14ac:dyDescent="0.35">
      <c r="B41" s="72" t="str">
        <f>"Enintään 1500 merkkiä ("&amp;TEXT(LEN(N_EUrahoitustieto),"0")&amp;" käytetty)"</f>
        <v>Enintään 1500 merkkiä (0 käytetty)</v>
      </c>
      <c r="C41" s="30"/>
      <c r="D41" s="30"/>
      <c r="E41" s="30"/>
      <c r="F41" s="30"/>
      <c r="G41" s="30"/>
      <c r="H41" s="30"/>
      <c r="I41" s="30"/>
      <c r="J41" s="29"/>
    </row>
    <row r="42" spans="2:18" ht="16" customHeight="1" x14ac:dyDescent="0.35">
      <c r="B42" s="75"/>
      <c r="C42" s="80"/>
      <c r="D42" s="80"/>
      <c r="E42" s="80"/>
      <c r="F42" s="80"/>
      <c r="G42" s="80"/>
      <c r="H42" s="80"/>
      <c r="I42" s="80"/>
      <c r="J42" s="81"/>
    </row>
    <row r="43" spans="2:18" ht="15" customHeight="1" x14ac:dyDescent="0.35">
      <c r="B43" s="82" t="s">
        <v>241</v>
      </c>
      <c r="C43" s="83"/>
      <c r="D43" s="84"/>
      <c r="E43" s="84"/>
      <c r="F43" s="84"/>
      <c r="G43" s="84"/>
      <c r="H43" s="84"/>
      <c r="I43" s="84"/>
      <c r="J43" s="85"/>
    </row>
    <row r="44" spans="2:18" ht="15.5" x14ac:dyDescent="0.35">
      <c r="B44" s="562" t="s">
        <v>263</v>
      </c>
      <c r="C44" s="563"/>
      <c r="D44" s="563"/>
      <c r="E44" s="563"/>
      <c r="F44" s="563"/>
      <c r="G44" s="563"/>
      <c r="H44" s="563"/>
      <c r="I44" s="563"/>
      <c r="J44" s="564"/>
      <c r="L44" s="521" t="s">
        <v>286</v>
      </c>
      <c r="M44" s="521"/>
      <c r="N44" s="521"/>
      <c r="O44" s="521"/>
      <c r="P44" s="521"/>
      <c r="Q44" s="521"/>
      <c r="R44" s="521"/>
    </row>
    <row r="45" spans="2:18" ht="15.5" x14ac:dyDescent="0.35">
      <c r="B45" s="562"/>
      <c r="C45" s="563"/>
      <c r="D45" s="563"/>
      <c r="E45" s="563"/>
      <c r="F45" s="563"/>
      <c r="G45" s="563"/>
      <c r="H45" s="563"/>
      <c r="I45" s="563"/>
      <c r="J45" s="564"/>
      <c r="L45" s="521"/>
      <c r="M45" s="521"/>
      <c r="N45" s="521"/>
      <c r="O45" s="521"/>
      <c r="P45" s="521"/>
      <c r="Q45" s="521"/>
      <c r="R45" s="521"/>
    </row>
    <row r="46" spans="2:18" ht="16" customHeight="1" x14ac:dyDescent="0.35">
      <c r="B46" s="27"/>
      <c r="C46" s="28"/>
      <c r="D46" s="25"/>
      <c r="E46" s="25"/>
      <c r="F46" s="25"/>
      <c r="G46" s="25"/>
      <c r="H46" s="25"/>
      <c r="I46" s="25"/>
      <c r="J46" s="26"/>
      <c r="L46" s="521"/>
      <c r="M46" s="521"/>
      <c r="N46" s="521"/>
      <c r="O46" s="521"/>
      <c r="P46" s="521"/>
      <c r="Q46" s="521"/>
      <c r="R46" s="521"/>
    </row>
    <row r="47" spans="2:18" ht="16" customHeight="1" x14ac:dyDescent="0.35">
      <c r="B47" s="27" t="s">
        <v>716</v>
      </c>
      <c r="C47" s="25"/>
      <c r="D47" s="25"/>
      <c r="E47" s="28" t="s">
        <v>717</v>
      </c>
      <c r="F47" s="25"/>
      <c r="G47" s="25"/>
      <c r="H47" s="25"/>
      <c r="I47" s="25"/>
      <c r="J47" s="26"/>
    </row>
    <row r="48" spans="2:18" ht="16" customHeight="1" x14ac:dyDescent="0.35">
      <c r="B48" s="27"/>
      <c r="C48" s="28"/>
      <c r="D48" s="25"/>
      <c r="E48" s="28"/>
      <c r="F48" s="25"/>
      <c r="G48" s="25"/>
      <c r="H48" s="25"/>
      <c r="I48" s="25"/>
      <c r="J48" s="26"/>
    </row>
    <row r="49" spans="2:19" ht="16" customHeight="1" x14ac:dyDescent="0.35">
      <c r="B49" s="32" t="s">
        <v>106</v>
      </c>
      <c r="C49" s="33"/>
      <c r="D49" s="33"/>
      <c r="E49" s="33"/>
      <c r="F49" s="33"/>
      <c r="G49" s="33"/>
      <c r="H49" s="33"/>
      <c r="I49" s="33"/>
      <c r="J49" s="34"/>
      <c r="L49" s="35"/>
    </row>
    <row r="50" spans="2:19" ht="16" customHeight="1" x14ac:dyDescent="0.35">
      <c r="B50" s="36" t="s">
        <v>7</v>
      </c>
      <c r="C50" s="37"/>
      <c r="D50" s="37"/>
      <c r="E50" s="37"/>
      <c r="F50" s="37"/>
      <c r="G50" s="37"/>
      <c r="H50" s="37"/>
      <c r="I50" s="37"/>
      <c r="J50" s="38"/>
    </row>
    <row r="51" spans="2:19" ht="16" customHeight="1" x14ac:dyDescent="0.35">
      <c r="B51" s="535"/>
      <c r="C51" s="536"/>
      <c r="D51" s="536"/>
      <c r="E51" s="536"/>
      <c r="F51" s="536"/>
      <c r="G51" s="536"/>
      <c r="H51" s="536"/>
      <c r="I51" s="537"/>
      <c r="J51" s="39"/>
    </row>
    <row r="52" spans="2:19" ht="16" customHeight="1" x14ac:dyDescent="0.35">
      <c r="B52" s="40" t="s">
        <v>8</v>
      </c>
      <c r="C52" s="30"/>
      <c r="D52" s="30"/>
      <c r="E52" s="30"/>
      <c r="F52" s="30"/>
      <c r="G52" s="30"/>
      <c r="H52" s="30"/>
      <c r="I52" s="30"/>
      <c r="J52" s="39"/>
    </row>
    <row r="53" spans="2:19" ht="16" customHeight="1" x14ac:dyDescent="0.35">
      <c r="B53" s="535"/>
      <c r="C53" s="536"/>
      <c r="D53" s="536"/>
      <c r="E53" s="536"/>
      <c r="F53" s="536"/>
      <c r="G53" s="536"/>
      <c r="H53" s="536"/>
      <c r="I53" s="537"/>
      <c r="J53" s="39"/>
      <c r="L53" s="571" t="s">
        <v>498</v>
      </c>
      <c r="M53" s="572"/>
      <c r="N53" s="572"/>
      <c r="O53" s="572"/>
      <c r="P53" s="572"/>
      <c r="Q53" s="572"/>
      <c r="R53" s="573"/>
      <c r="S53" s="500"/>
    </row>
    <row r="54" spans="2:19" s="489" customFormat="1" ht="16.25" customHeight="1" x14ac:dyDescent="0.35">
      <c r="B54" s="501" t="s">
        <v>495</v>
      </c>
      <c r="C54" s="490"/>
      <c r="D54" s="490"/>
      <c r="E54" s="490"/>
      <c r="F54" s="490"/>
      <c r="G54" s="490"/>
      <c r="H54" s="490"/>
      <c r="I54" s="490"/>
      <c r="J54" s="491"/>
      <c r="L54" s="572"/>
      <c r="M54" s="572"/>
      <c r="N54" s="572"/>
      <c r="O54" s="572"/>
      <c r="P54" s="572"/>
      <c r="Q54" s="572"/>
      <c r="R54" s="573"/>
      <c r="S54" s="500"/>
    </row>
    <row r="55" spans="2:19" s="489" customFormat="1" ht="16.25" customHeight="1" x14ac:dyDescent="0.35">
      <c r="B55" s="570"/>
      <c r="C55" s="548"/>
      <c r="D55" s="548"/>
      <c r="E55" s="548"/>
      <c r="F55" s="548"/>
      <c r="G55" s="548"/>
      <c r="H55" s="548"/>
      <c r="I55" s="549"/>
      <c r="J55" s="491"/>
      <c r="L55" s="572"/>
      <c r="M55" s="572"/>
      <c r="N55" s="572"/>
      <c r="O55" s="572"/>
      <c r="P55" s="572"/>
      <c r="Q55" s="572"/>
      <c r="R55" s="573"/>
      <c r="S55" s="500"/>
    </row>
    <row r="56" spans="2:19" s="489" customFormat="1" ht="16.25" customHeight="1" x14ac:dyDescent="0.35">
      <c r="B56" s="502" t="s">
        <v>496</v>
      </c>
      <c r="C56" s="492"/>
      <c r="D56" s="492"/>
      <c r="E56" s="493"/>
      <c r="F56" s="493"/>
      <c r="G56" s="494"/>
      <c r="H56" s="494"/>
      <c r="I56" s="492"/>
      <c r="J56" s="491"/>
      <c r="L56" s="572"/>
      <c r="M56" s="572"/>
      <c r="N56" s="572"/>
      <c r="O56" s="572"/>
      <c r="P56" s="572"/>
      <c r="Q56" s="572"/>
      <c r="R56" s="573"/>
      <c r="S56" s="500"/>
    </row>
    <row r="57" spans="2:19" s="489" customFormat="1" ht="16.25" customHeight="1" x14ac:dyDescent="0.35">
      <c r="B57" s="567"/>
      <c r="C57" s="568"/>
      <c r="D57" s="568"/>
      <c r="E57" s="568"/>
      <c r="F57" s="568"/>
      <c r="G57" s="568"/>
      <c r="H57" s="568"/>
      <c r="I57" s="569"/>
      <c r="J57" s="491"/>
      <c r="L57" s="457"/>
      <c r="M57" s="341"/>
      <c r="N57" s="457"/>
      <c r="O57" s="457"/>
      <c r="P57" s="457"/>
      <c r="Q57" s="457"/>
      <c r="R57" s="457"/>
    </row>
    <row r="58" spans="2:19" s="489" customFormat="1" ht="16" customHeight="1" x14ac:dyDescent="0.35">
      <c r="B58" s="495" t="s">
        <v>89</v>
      </c>
      <c r="C58" s="492"/>
      <c r="D58" s="492"/>
      <c r="E58" s="493"/>
      <c r="F58" s="493"/>
      <c r="G58" s="494"/>
      <c r="H58" s="494"/>
      <c r="I58" s="492"/>
      <c r="J58" s="491"/>
    </row>
    <row r="59" spans="2:19" s="489" customFormat="1" ht="16" customHeight="1" x14ac:dyDescent="0.35">
      <c r="B59" s="547"/>
      <c r="C59" s="548"/>
      <c r="D59" s="548"/>
      <c r="E59" s="548"/>
      <c r="F59" s="548"/>
      <c r="G59" s="548"/>
      <c r="H59" s="548"/>
      <c r="I59" s="549"/>
      <c r="J59" s="491"/>
    </row>
    <row r="60" spans="2:19" s="489" customFormat="1" ht="16" customHeight="1" x14ac:dyDescent="0.35">
      <c r="B60" s="495" t="s">
        <v>128</v>
      </c>
      <c r="C60" s="492"/>
      <c r="D60" s="492"/>
      <c r="E60" s="493"/>
      <c r="F60" s="493"/>
      <c r="G60" s="494"/>
      <c r="H60" s="494"/>
      <c r="I60" s="492"/>
      <c r="J60" s="491"/>
    </row>
    <row r="61" spans="2:19" s="489" customFormat="1" ht="16" customHeight="1" x14ac:dyDescent="0.35">
      <c r="B61" s="565"/>
      <c r="C61" s="565"/>
      <c r="D61" s="565"/>
      <c r="E61" s="565"/>
      <c r="F61" s="493"/>
      <c r="G61" s="494"/>
      <c r="H61" s="494"/>
      <c r="I61" s="492"/>
      <c r="J61" s="491"/>
    </row>
    <row r="62" spans="2:19" s="489" customFormat="1" ht="16" customHeight="1" x14ac:dyDescent="0.35">
      <c r="B62" s="495" t="s">
        <v>90</v>
      </c>
      <c r="C62" s="492"/>
      <c r="D62" s="492"/>
      <c r="E62" s="493"/>
      <c r="F62" s="493"/>
      <c r="G62" s="493" t="s">
        <v>91</v>
      </c>
      <c r="H62" s="494"/>
      <c r="I62" s="492"/>
      <c r="J62" s="491"/>
    </row>
    <row r="63" spans="2:19" s="489" customFormat="1" ht="16" customHeight="1" x14ac:dyDescent="0.35">
      <c r="B63" s="574"/>
      <c r="C63" s="575"/>
      <c r="D63" s="575"/>
      <c r="E63" s="576"/>
      <c r="F63" s="496"/>
      <c r="G63" s="547"/>
      <c r="H63" s="548"/>
      <c r="I63" s="549"/>
      <c r="J63" s="491"/>
    </row>
    <row r="64" spans="2:19" s="489" customFormat="1" ht="16" customHeight="1" x14ac:dyDescent="0.35">
      <c r="B64" s="495" t="s">
        <v>802</v>
      </c>
      <c r="C64" s="492"/>
      <c r="D64" s="492"/>
      <c r="E64" s="493"/>
      <c r="F64" s="493"/>
      <c r="G64" s="497" t="s">
        <v>805</v>
      </c>
      <c r="H64" s="494"/>
      <c r="I64" s="492"/>
      <c r="J64" s="491"/>
      <c r="L64" s="571" t="s">
        <v>497</v>
      </c>
      <c r="M64" s="572"/>
      <c r="N64" s="572"/>
      <c r="O64" s="572"/>
      <c r="P64" s="572"/>
      <c r="Q64" s="572"/>
      <c r="R64" s="573"/>
    </row>
    <row r="65" spans="2:18" s="489" customFormat="1" ht="16" customHeight="1" x14ac:dyDescent="0.35">
      <c r="B65" s="495" t="s">
        <v>803</v>
      </c>
      <c r="C65" s="492"/>
      <c r="D65" s="492"/>
      <c r="E65" s="493"/>
      <c r="F65" s="493"/>
      <c r="G65" s="497" t="s">
        <v>804</v>
      </c>
      <c r="H65" s="494"/>
      <c r="I65" s="492"/>
      <c r="J65" s="491"/>
      <c r="L65" s="571"/>
      <c r="M65" s="572"/>
      <c r="N65" s="572"/>
      <c r="O65" s="572"/>
      <c r="P65" s="572"/>
      <c r="Q65" s="572"/>
      <c r="R65" s="573"/>
    </row>
    <row r="66" spans="2:18" s="489" customFormat="1" ht="16" customHeight="1" x14ac:dyDescent="0.35">
      <c r="B66" s="577"/>
      <c r="C66" s="578"/>
      <c r="D66" s="578"/>
      <c r="E66" s="579"/>
      <c r="F66" s="496"/>
      <c r="G66" s="580"/>
      <c r="H66" s="581"/>
      <c r="I66" s="582"/>
      <c r="J66" s="491"/>
      <c r="L66" s="572"/>
      <c r="M66" s="572"/>
      <c r="N66" s="572"/>
      <c r="O66" s="572"/>
      <c r="P66" s="572"/>
      <c r="Q66" s="572"/>
      <c r="R66" s="573"/>
    </row>
    <row r="67" spans="2:18" s="489" customFormat="1" ht="16" customHeight="1" x14ac:dyDescent="0.35">
      <c r="B67" s="498" t="s">
        <v>119</v>
      </c>
      <c r="C67" s="499"/>
      <c r="D67" s="499"/>
      <c r="E67" s="499"/>
      <c r="F67" s="496"/>
      <c r="G67" s="496"/>
      <c r="H67" s="496"/>
      <c r="I67" s="496"/>
      <c r="J67" s="491"/>
      <c r="L67" s="572"/>
      <c r="M67" s="572"/>
      <c r="N67" s="572"/>
      <c r="O67" s="572"/>
      <c r="P67" s="572"/>
      <c r="Q67" s="572"/>
      <c r="R67" s="573"/>
    </row>
    <row r="68" spans="2:18" s="489" customFormat="1" ht="16" customHeight="1" x14ac:dyDescent="0.35">
      <c r="B68" s="583"/>
      <c r="C68" s="584"/>
      <c r="D68" s="584"/>
      <c r="E68" s="585"/>
      <c r="F68" s="496"/>
      <c r="G68" s="496"/>
      <c r="H68" s="496"/>
      <c r="I68" s="496"/>
      <c r="J68" s="491"/>
      <c r="L68" s="572"/>
      <c r="M68" s="572"/>
      <c r="N68" s="572"/>
      <c r="O68" s="572"/>
      <c r="P68" s="572"/>
      <c r="Q68" s="572"/>
      <c r="R68" s="573"/>
    </row>
    <row r="69" spans="2:18" ht="16" customHeight="1" x14ac:dyDescent="0.35">
      <c r="B69" s="40" t="s">
        <v>168</v>
      </c>
      <c r="C69" s="41"/>
      <c r="D69" s="41"/>
      <c r="E69" s="42"/>
      <c r="F69" s="42"/>
      <c r="G69" s="43"/>
      <c r="H69" s="43"/>
      <c r="I69" s="41"/>
      <c r="J69" s="39"/>
      <c r="L69" s="44"/>
    </row>
    <row r="70" spans="2:18" s="14" customFormat="1" ht="16" customHeight="1" x14ac:dyDescent="0.35">
      <c r="B70" s="535"/>
      <c r="C70" s="536"/>
      <c r="D70" s="536"/>
      <c r="E70" s="536"/>
      <c r="F70" s="536"/>
      <c r="G70" s="536"/>
      <c r="H70" s="536"/>
      <c r="I70" s="537"/>
      <c r="J70" s="39"/>
      <c r="L70" s="566" t="s">
        <v>298</v>
      </c>
      <c r="M70" s="566"/>
      <c r="N70" s="566"/>
      <c r="O70" s="566"/>
      <c r="P70" s="566"/>
      <c r="Q70" s="566"/>
      <c r="R70" s="566"/>
    </row>
    <row r="71" spans="2:18" s="14" customFormat="1" ht="16" customHeight="1" x14ac:dyDescent="0.35">
      <c r="B71" s="40" t="s">
        <v>169</v>
      </c>
      <c r="C71" s="41"/>
      <c r="D71" s="41"/>
      <c r="E71" s="42"/>
      <c r="F71" s="42" t="s">
        <v>170</v>
      </c>
      <c r="G71" s="43"/>
      <c r="H71" s="43"/>
      <c r="I71" s="41"/>
      <c r="J71" s="39"/>
      <c r="L71" s="566"/>
      <c r="M71" s="566"/>
      <c r="N71" s="566"/>
      <c r="O71" s="566"/>
      <c r="P71" s="566"/>
      <c r="Q71" s="566"/>
      <c r="R71" s="566"/>
    </row>
    <row r="72" spans="2:18" s="14" customFormat="1" ht="16" customHeight="1" x14ac:dyDescent="0.35">
      <c r="B72" s="526"/>
      <c r="C72" s="527"/>
      <c r="D72" s="528"/>
      <c r="E72" s="42"/>
      <c r="F72" s="529"/>
      <c r="G72" s="530"/>
      <c r="H72" s="530"/>
      <c r="I72" s="531"/>
      <c r="J72" s="39"/>
      <c r="L72" s="566"/>
      <c r="M72" s="566"/>
      <c r="N72" s="566"/>
      <c r="O72" s="566"/>
      <c r="P72" s="566"/>
      <c r="Q72" s="566"/>
      <c r="R72" s="566"/>
    </row>
    <row r="73" spans="2:18" s="14" customFormat="1" ht="16" customHeight="1" x14ac:dyDescent="0.35">
      <c r="B73" s="40"/>
      <c r="C73" s="41"/>
      <c r="D73" s="41"/>
      <c r="E73" s="42"/>
      <c r="F73" s="42"/>
      <c r="G73" s="43"/>
      <c r="H73" s="43"/>
      <c r="I73" s="41"/>
      <c r="J73" s="39"/>
      <c r="L73" s="566"/>
      <c r="M73" s="566"/>
      <c r="N73" s="566"/>
      <c r="O73" s="566"/>
      <c r="P73" s="566"/>
      <c r="Q73" s="566"/>
      <c r="R73" s="566"/>
    </row>
    <row r="74" spans="2:18" s="14" customFormat="1" ht="34" customHeight="1" x14ac:dyDescent="0.35">
      <c r="B74" s="40" t="s">
        <v>92</v>
      </c>
      <c r="C74" s="41"/>
      <c r="D74" s="41"/>
      <c r="E74" s="42"/>
      <c r="F74" s="42"/>
      <c r="G74" s="43"/>
      <c r="H74" s="43"/>
      <c r="I74" s="41"/>
      <c r="J74" s="39"/>
      <c r="L74" s="566"/>
      <c r="M74" s="566"/>
      <c r="N74" s="566"/>
      <c r="O74" s="566"/>
      <c r="P74" s="566"/>
      <c r="Q74" s="566"/>
      <c r="R74" s="566"/>
    </row>
    <row r="75" spans="2:18" s="14" customFormat="1" ht="16" customHeight="1" x14ac:dyDescent="0.35">
      <c r="B75" s="40"/>
      <c r="C75" s="41"/>
      <c r="D75" s="41"/>
      <c r="E75" s="42"/>
      <c r="F75" s="42"/>
      <c r="G75" s="43"/>
      <c r="H75" s="43"/>
      <c r="I75" s="41"/>
      <c r="J75" s="39"/>
      <c r="L75" s="244" t="s">
        <v>287</v>
      </c>
      <c r="M75" s="244"/>
      <c r="N75" s="244"/>
      <c r="O75" s="244"/>
      <c r="P75" s="244"/>
      <c r="Q75" s="244"/>
      <c r="R75" s="244"/>
    </row>
    <row r="76" spans="2:18" s="14" customFormat="1" ht="16" customHeight="1" x14ac:dyDescent="0.35">
      <c r="B76" s="27" t="s">
        <v>718</v>
      </c>
      <c r="C76" s="41"/>
      <c r="D76" s="41"/>
      <c r="E76" s="43" t="s">
        <v>719</v>
      </c>
      <c r="F76" s="42"/>
      <c r="G76" s="43"/>
      <c r="H76" s="43"/>
      <c r="I76" s="41"/>
      <c r="J76" s="39"/>
      <c r="L76" s="244"/>
      <c r="M76" s="244"/>
      <c r="N76" s="244"/>
      <c r="O76" s="244"/>
      <c r="P76" s="244"/>
      <c r="Q76" s="244"/>
      <c r="R76" s="244"/>
    </row>
    <row r="77" spans="2:18" s="14" customFormat="1" ht="30" customHeight="1" x14ac:dyDescent="0.35">
      <c r="B77" s="27"/>
      <c r="C77" s="41"/>
      <c r="D77" s="41"/>
      <c r="E77" s="28"/>
      <c r="F77" s="42"/>
      <c r="G77" s="43"/>
      <c r="H77" s="43"/>
      <c r="I77" s="41"/>
      <c r="J77" s="39"/>
      <c r="L77" s="244"/>
      <c r="M77" s="244"/>
      <c r="N77" s="244"/>
      <c r="O77" s="244"/>
      <c r="P77" s="244"/>
      <c r="Q77" s="244"/>
      <c r="R77" s="244"/>
    </row>
    <row r="78" spans="2:18" s="14" customFormat="1" ht="16" customHeight="1" x14ac:dyDescent="0.35">
      <c r="B78" s="27" t="s">
        <v>171</v>
      </c>
      <c r="C78" s="41"/>
      <c r="D78" s="41"/>
      <c r="E78" s="28"/>
      <c r="F78" s="42"/>
      <c r="G78" s="43"/>
      <c r="H78" s="43"/>
      <c r="I78" s="41"/>
      <c r="J78" s="39"/>
      <c r="L78" s="532" t="s">
        <v>297</v>
      </c>
      <c r="M78" s="532"/>
      <c r="N78" s="532"/>
      <c r="O78" s="532"/>
      <c r="P78" s="532"/>
      <c r="Q78" s="532"/>
      <c r="R78" s="532"/>
    </row>
    <row r="79" spans="2:18" s="14" customFormat="1" ht="16" customHeight="1" x14ac:dyDescent="0.35">
      <c r="B79" s="535"/>
      <c r="C79" s="536"/>
      <c r="D79" s="536"/>
      <c r="E79" s="536"/>
      <c r="F79" s="536"/>
      <c r="G79" s="536"/>
      <c r="H79" s="536"/>
      <c r="I79" s="537"/>
      <c r="J79" s="39"/>
      <c r="L79" s="532"/>
      <c r="M79" s="532"/>
      <c r="N79" s="532"/>
      <c r="O79" s="532"/>
      <c r="P79" s="532"/>
      <c r="Q79" s="532"/>
      <c r="R79" s="532"/>
    </row>
    <row r="80" spans="2:18" s="14" customFormat="1" ht="16" customHeight="1" x14ac:dyDescent="0.35">
      <c r="B80" s="27" t="s">
        <v>172</v>
      </c>
      <c r="C80" s="41"/>
      <c r="D80" s="41"/>
      <c r="E80" s="28"/>
      <c r="F80" s="42" t="s">
        <v>173</v>
      </c>
      <c r="G80" s="43"/>
      <c r="H80" s="43"/>
      <c r="I80" s="41"/>
      <c r="J80" s="39"/>
      <c r="L80" s="532"/>
      <c r="M80" s="532"/>
      <c r="N80" s="532"/>
      <c r="O80" s="532"/>
      <c r="P80" s="532"/>
      <c r="Q80" s="532"/>
      <c r="R80" s="532"/>
    </row>
    <row r="81" spans="2:20" s="45" customFormat="1" ht="16" customHeight="1" x14ac:dyDescent="0.35">
      <c r="B81" s="526"/>
      <c r="C81" s="527"/>
      <c r="D81" s="528"/>
      <c r="E81" s="28"/>
      <c r="F81" s="529"/>
      <c r="G81" s="530"/>
      <c r="H81" s="530"/>
      <c r="I81" s="531"/>
      <c r="J81" s="46"/>
      <c r="K81" s="343"/>
      <c r="L81" s="532"/>
      <c r="M81" s="532"/>
      <c r="N81" s="532"/>
      <c r="O81" s="532"/>
      <c r="P81" s="532"/>
      <c r="Q81" s="532"/>
      <c r="R81" s="532"/>
    </row>
    <row r="82" spans="2:20" ht="16" customHeight="1" x14ac:dyDescent="0.35">
      <c r="B82" s="27"/>
      <c r="C82" s="41"/>
      <c r="D82" s="41"/>
      <c r="E82" s="28"/>
      <c r="F82" s="42"/>
      <c r="G82" s="43"/>
      <c r="H82" s="43"/>
      <c r="I82" s="41"/>
      <c r="J82" s="39"/>
      <c r="K82" s="132"/>
      <c r="L82" s="532"/>
      <c r="M82" s="532"/>
      <c r="N82" s="532"/>
      <c r="O82" s="532"/>
      <c r="P82" s="532"/>
      <c r="Q82" s="532"/>
      <c r="R82" s="532"/>
    </row>
    <row r="83" spans="2:20" ht="16" customHeight="1" x14ac:dyDescent="0.35">
      <c r="B83" s="27" t="s">
        <v>720</v>
      </c>
      <c r="C83" s="41"/>
      <c r="D83" s="41"/>
      <c r="E83" s="28"/>
      <c r="F83" s="42"/>
      <c r="G83" s="43"/>
      <c r="H83" s="43"/>
      <c r="I83" s="41"/>
      <c r="J83" s="47"/>
      <c r="K83" s="132"/>
      <c r="L83" s="532"/>
      <c r="M83" s="532"/>
      <c r="N83" s="532"/>
      <c r="O83" s="532"/>
      <c r="P83" s="532"/>
      <c r="Q83" s="532"/>
      <c r="R83" s="532"/>
    </row>
    <row r="84" spans="2:20" ht="16" customHeight="1" x14ac:dyDescent="0.35">
      <c r="B84" s="27"/>
      <c r="C84" s="41"/>
      <c r="D84" s="41"/>
      <c r="E84" s="28"/>
      <c r="F84" s="42"/>
      <c r="G84" s="43"/>
      <c r="H84" s="43"/>
      <c r="I84" s="41"/>
      <c r="J84" s="47"/>
      <c r="K84" s="132"/>
      <c r="L84" s="532"/>
      <c r="M84" s="532"/>
      <c r="N84" s="532"/>
      <c r="O84" s="532"/>
      <c r="P84" s="532"/>
      <c r="Q84" s="532"/>
      <c r="R84" s="532"/>
    </row>
    <row r="85" spans="2:20" ht="16" customHeight="1" x14ac:dyDescent="0.35">
      <c r="B85" s="27" t="s">
        <v>721</v>
      </c>
      <c r="C85" s="41"/>
      <c r="D85" s="41"/>
      <c r="E85" s="43" t="s">
        <v>722</v>
      </c>
      <c r="F85" s="48"/>
      <c r="G85" s="43"/>
      <c r="H85" s="43"/>
      <c r="I85" s="41"/>
      <c r="J85" s="47"/>
      <c r="K85" s="132"/>
      <c r="L85" s="532"/>
      <c r="M85" s="532"/>
      <c r="N85" s="532"/>
      <c r="O85" s="532"/>
      <c r="P85" s="532"/>
      <c r="Q85" s="532"/>
      <c r="R85" s="532"/>
    </row>
    <row r="86" spans="2:20" ht="16" customHeight="1" x14ac:dyDescent="0.35">
      <c r="B86" s="49"/>
      <c r="C86" s="50"/>
      <c r="D86" s="50"/>
      <c r="E86" s="51"/>
      <c r="F86" s="51"/>
      <c r="G86" s="52"/>
      <c r="H86" s="52"/>
      <c r="I86" s="50"/>
      <c r="J86" s="53"/>
    </row>
    <row r="87" spans="2:20" ht="16" customHeight="1" x14ac:dyDescent="0.35">
      <c r="B87" s="54" t="s">
        <v>288</v>
      </c>
      <c r="C87" s="55"/>
      <c r="D87" s="56"/>
      <c r="E87" s="56"/>
      <c r="F87" s="56"/>
      <c r="G87" s="56"/>
      <c r="H87" s="56"/>
      <c r="I87" s="56"/>
      <c r="J87" s="57"/>
      <c r="L87" s="533"/>
      <c r="M87" s="534"/>
      <c r="N87" s="534"/>
      <c r="O87" s="534"/>
      <c r="P87" s="534"/>
      <c r="Q87" s="534"/>
      <c r="R87" s="534"/>
      <c r="S87" s="132"/>
      <c r="T87" s="132"/>
    </row>
    <row r="88" spans="2:20" ht="16" customHeight="1" x14ac:dyDescent="0.35">
      <c r="B88" s="550" t="s">
        <v>271</v>
      </c>
      <c r="C88" s="551"/>
      <c r="D88" s="551"/>
      <c r="E88" s="551"/>
      <c r="F88" s="551"/>
      <c r="G88" s="551"/>
      <c r="H88" s="551"/>
      <c r="I88" s="551"/>
      <c r="J88" s="552"/>
      <c r="L88" s="534"/>
      <c r="M88" s="534"/>
      <c r="N88" s="534"/>
      <c r="O88" s="534"/>
      <c r="P88" s="534"/>
      <c r="Q88" s="534"/>
      <c r="R88" s="534"/>
      <c r="S88" s="344"/>
      <c r="T88" s="132"/>
    </row>
    <row r="89" spans="2:20" ht="16" customHeight="1" x14ac:dyDescent="0.35">
      <c r="B89" s="550"/>
      <c r="C89" s="551"/>
      <c r="D89" s="551"/>
      <c r="E89" s="551"/>
      <c r="F89" s="551"/>
      <c r="G89" s="551"/>
      <c r="H89" s="551"/>
      <c r="I89" s="551"/>
      <c r="J89" s="552"/>
      <c r="L89" s="534"/>
      <c r="M89" s="534"/>
      <c r="N89" s="534"/>
      <c r="O89" s="534"/>
      <c r="P89" s="534"/>
      <c r="Q89" s="534"/>
      <c r="R89" s="534"/>
      <c r="S89" s="344"/>
      <c r="T89" s="132"/>
    </row>
    <row r="90" spans="2:20" ht="16" customHeight="1" x14ac:dyDescent="0.35">
      <c r="B90" s="58"/>
      <c r="C90" s="59"/>
      <c r="D90" s="59"/>
      <c r="E90" s="59"/>
      <c r="F90" s="59"/>
      <c r="G90" s="59"/>
      <c r="H90" s="59"/>
      <c r="I90" s="59"/>
      <c r="J90" s="47"/>
      <c r="L90" s="534"/>
      <c r="M90" s="534"/>
      <c r="N90" s="534"/>
      <c r="O90" s="534"/>
      <c r="P90" s="534"/>
      <c r="Q90" s="534"/>
      <c r="R90" s="534"/>
      <c r="S90" s="344"/>
      <c r="T90" s="132"/>
    </row>
    <row r="91" spans="2:20" ht="16" customHeight="1" x14ac:dyDescent="0.35">
      <c r="B91" s="27" t="s">
        <v>723</v>
      </c>
      <c r="C91" s="41"/>
      <c r="D91" s="41"/>
      <c r="E91" s="43" t="s">
        <v>724</v>
      </c>
      <c r="F91" s="48"/>
      <c r="G91" s="43"/>
      <c r="H91" s="61"/>
      <c r="I91" s="41"/>
      <c r="J91" s="47"/>
      <c r="L91" s="534"/>
      <c r="M91" s="534"/>
      <c r="N91" s="534"/>
      <c r="O91" s="534"/>
      <c r="P91" s="534"/>
      <c r="Q91" s="534"/>
      <c r="R91" s="534"/>
      <c r="S91" s="344"/>
      <c r="T91" s="132"/>
    </row>
    <row r="92" spans="2:20" ht="16" customHeight="1" x14ac:dyDescent="0.35">
      <c r="B92" s="27"/>
      <c r="C92" s="41"/>
      <c r="D92" s="41"/>
      <c r="E92" s="28"/>
      <c r="F92" s="48"/>
      <c r="G92" s="43"/>
      <c r="H92" s="43"/>
      <c r="I92" s="41"/>
      <c r="J92" s="47"/>
      <c r="L92" s="534"/>
      <c r="M92" s="534"/>
      <c r="N92" s="534"/>
      <c r="O92" s="534"/>
      <c r="P92" s="534"/>
      <c r="Q92" s="534"/>
      <c r="R92" s="534"/>
      <c r="S92" s="344"/>
      <c r="T92" s="132"/>
    </row>
    <row r="93" spans="2:20" ht="16" customHeight="1" x14ac:dyDescent="0.35">
      <c r="B93" s="541" t="s">
        <v>272</v>
      </c>
      <c r="C93" s="542"/>
      <c r="D93" s="542"/>
      <c r="E93" s="542"/>
      <c r="F93" s="542"/>
      <c r="G93" s="542"/>
      <c r="H93" s="542"/>
      <c r="I93" s="542"/>
      <c r="J93" s="543"/>
      <c r="L93" s="344"/>
      <c r="M93" s="344"/>
      <c r="N93" s="344"/>
      <c r="O93" s="344"/>
      <c r="P93" s="344"/>
      <c r="Q93" s="344"/>
      <c r="R93" s="344"/>
      <c r="S93" s="344"/>
      <c r="T93" s="132"/>
    </row>
    <row r="94" spans="2:20" ht="16" customHeight="1" x14ac:dyDescent="0.35">
      <c r="B94" s="523" t="s">
        <v>273</v>
      </c>
      <c r="C94" s="524"/>
      <c r="D94" s="524"/>
      <c r="E94" s="524"/>
      <c r="F94" s="524"/>
      <c r="G94" s="524"/>
      <c r="H94" s="524"/>
      <c r="I94" s="524"/>
      <c r="J94" s="525"/>
      <c r="L94" s="522" t="s">
        <v>816</v>
      </c>
      <c r="M94" s="522"/>
      <c r="N94" s="522"/>
      <c r="O94" s="522"/>
      <c r="P94" s="522"/>
      <c r="Q94" s="522"/>
      <c r="R94" s="522"/>
      <c r="S94" s="344"/>
      <c r="T94" s="132"/>
    </row>
    <row r="95" spans="2:20" ht="16" customHeight="1" x14ac:dyDescent="0.35">
      <c r="B95" s="523"/>
      <c r="C95" s="524"/>
      <c r="D95" s="524"/>
      <c r="E95" s="524"/>
      <c r="F95" s="524"/>
      <c r="G95" s="524"/>
      <c r="H95" s="524"/>
      <c r="I95" s="524"/>
      <c r="J95" s="525"/>
      <c r="L95" s="522"/>
      <c r="M95" s="522"/>
      <c r="N95" s="522"/>
      <c r="O95" s="522"/>
      <c r="P95" s="522"/>
      <c r="Q95" s="522"/>
      <c r="R95" s="522"/>
      <c r="S95" s="344"/>
      <c r="T95" s="132"/>
    </row>
    <row r="96" spans="2:20" ht="45" customHeight="1" x14ac:dyDescent="0.35">
      <c r="B96" s="523"/>
      <c r="C96" s="524"/>
      <c r="D96" s="524"/>
      <c r="E96" s="524"/>
      <c r="F96" s="524"/>
      <c r="G96" s="524"/>
      <c r="H96" s="524"/>
      <c r="I96" s="524"/>
      <c r="J96" s="525"/>
      <c r="L96" s="522"/>
      <c r="M96" s="522"/>
      <c r="N96" s="522"/>
      <c r="O96" s="522"/>
      <c r="P96" s="522"/>
      <c r="Q96" s="522"/>
      <c r="R96" s="522"/>
      <c r="S96" s="344"/>
      <c r="T96" s="132"/>
    </row>
    <row r="97" spans="2:20" ht="16" customHeight="1" x14ac:dyDescent="0.35">
      <c r="B97" s="523"/>
      <c r="C97" s="524"/>
      <c r="D97" s="524"/>
      <c r="E97" s="524"/>
      <c r="F97" s="524"/>
      <c r="G97" s="524"/>
      <c r="H97" s="524"/>
      <c r="I97" s="524"/>
      <c r="J97" s="525"/>
      <c r="L97" s="522"/>
      <c r="M97" s="522"/>
      <c r="N97" s="522"/>
      <c r="O97" s="522"/>
      <c r="P97" s="522"/>
      <c r="Q97" s="522"/>
      <c r="R97" s="522"/>
      <c r="S97" s="344"/>
      <c r="T97" s="132"/>
    </row>
    <row r="98" spans="2:20" ht="16" customHeight="1" x14ac:dyDescent="0.35">
      <c r="B98" s="62"/>
      <c r="C98" s="63"/>
      <c r="D98" s="63"/>
      <c r="E98" s="63"/>
      <c r="F98" s="63"/>
      <c r="G98" s="63"/>
      <c r="H98" s="63"/>
      <c r="I98" s="63"/>
      <c r="J98" s="64"/>
      <c r="L98" s="522"/>
      <c r="M98" s="522"/>
      <c r="N98" s="522"/>
      <c r="O98" s="522"/>
      <c r="P98" s="522"/>
      <c r="Q98" s="522"/>
      <c r="R98" s="522"/>
      <c r="S98" s="344"/>
      <c r="T98" s="132"/>
    </row>
    <row r="99" spans="2:20" ht="16" customHeight="1" x14ac:dyDescent="0.35">
      <c r="B99" s="62" t="s">
        <v>164</v>
      </c>
      <c r="C99" s="63"/>
      <c r="D99" s="63"/>
      <c r="E99" s="63"/>
      <c r="F99" s="63"/>
      <c r="G99" s="63"/>
      <c r="H99" s="63"/>
      <c r="I99" s="63"/>
      <c r="J99" s="64"/>
      <c r="L99" s="522"/>
      <c r="M99" s="522"/>
      <c r="N99" s="522"/>
      <c r="O99" s="522"/>
      <c r="P99" s="522"/>
      <c r="Q99" s="522"/>
      <c r="R99" s="522"/>
      <c r="S99" s="344"/>
      <c r="T99" s="132"/>
    </row>
    <row r="100" spans="2:20" ht="16" customHeight="1" x14ac:dyDescent="0.35">
      <c r="B100" s="544"/>
      <c r="C100" s="545"/>
      <c r="D100" s="545"/>
      <c r="E100" s="545"/>
      <c r="F100" s="545"/>
      <c r="G100" s="545"/>
      <c r="H100" s="545"/>
      <c r="I100" s="546"/>
      <c r="J100" s="47"/>
      <c r="L100" s="522"/>
      <c r="M100" s="522"/>
      <c r="N100" s="522"/>
      <c r="O100" s="522"/>
      <c r="P100" s="522"/>
      <c r="Q100" s="522"/>
      <c r="R100" s="522"/>
      <c r="T100" s="132"/>
    </row>
    <row r="101" spans="2:20" ht="16" customHeight="1" x14ac:dyDescent="0.35">
      <c r="B101" s="77" t="s">
        <v>817</v>
      </c>
      <c r="C101" s="272"/>
      <c r="D101" s="272"/>
      <c r="E101" s="272"/>
      <c r="F101" s="272"/>
      <c r="G101" s="272"/>
      <c r="H101" s="272"/>
      <c r="I101" s="272"/>
      <c r="J101" s="65"/>
      <c r="T101" s="132"/>
    </row>
    <row r="102" spans="2:20" ht="16" customHeight="1" x14ac:dyDescent="0.35">
      <c r="B102" s="544"/>
      <c r="C102" s="545"/>
      <c r="D102" s="546"/>
      <c r="E102" s="272"/>
      <c r="F102" s="272"/>
      <c r="G102" s="272"/>
      <c r="H102" s="272"/>
      <c r="I102" s="272"/>
      <c r="J102" s="47"/>
      <c r="T102" s="132"/>
    </row>
    <row r="103" spans="2:20" ht="16" customHeight="1" x14ac:dyDescent="0.35">
      <c r="B103" s="299" t="s">
        <v>725</v>
      </c>
      <c r="C103" s="300"/>
      <c r="D103" s="300"/>
      <c r="E103" s="300"/>
      <c r="F103" s="300"/>
      <c r="G103" s="300"/>
      <c r="H103" s="300"/>
      <c r="I103" s="300"/>
      <c r="J103" s="47"/>
      <c r="T103" s="132"/>
    </row>
    <row r="104" spans="2:20" ht="16" customHeight="1" x14ac:dyDescent="0.35">
      <c r="B104" s="544"/>
      <c r="C104" s="545"/>
      <c r="D104" s="545"/>
      <c r="E104" s="545"/>
      <c r="F104" s="545"/>
      <c r="G104" s="545"/>
      <c r="H104" s="545"/>
      <c r="I104" s="546"/>
      <c r="J104" s="47"/>
      <c r="T104" s="132"/>
    </row>
    <row r="105" spans="2:20" ht="16" customHeight="1" x14ac:dyDescent="0.35">
      <c r="B105" s="77" t="s">
        <v>817</v>
      </c>
      <c r="C105" s="272"/>
      <c r="D105" s="272"/>
      <c r="E105" s="272"/>
      <c r="F105" s="272"/>
      <c r="G105" s="272"/>
      <c r="H105" s="272"/>
      <c r="I105" s="272"/>
      <c r="J105" s="47"/>
      <c r="T105" s="132"/>
    </row>
    <row r="106" spans="2:20" ht="16" customHeight="1" x14ac:dyDescent="0.35">
      <c r="B106" s="544"/>
      <c r="C106" s="545"/>
      <c r="D106" s="546"/>
      <c r="E106" s="272"/>
      <c r="F106" s="272"/>
      <c r="G106" s="272"/>
      <c r="H106" s="272"/>
      <c r="I106" s="272"/>
      <c r="J106" s="47"/>
      <c r="T106" s="132"/>
    </row>
    <row r="107" spans="2:20" ht="16" customHeight="1" x14ac:dyDescent="0.35">
      <c r="B107" s="299" t="s">
        <v>726</v>
      </c>
      <c r="C107" s="300"/>
      <c r="D107" s="300"/>
      <c r="E107" s="300"/>
      <c r="F107" s="300"/>
      <c r="G107" s="300"/>
      <c r="H107" s="300"/>
      <c r="I107" s="300"/>
      <c r="J107" s="47"/>
      <c r="T107" s="132"/>
    </row>
    <row r="108" spans="2:20" ht="16" customHeight="1" x14ac:dyDescent="0.35">
      <c r="B108" s="544"/>
      <c r="C108" s="545"/>
      <c r="D108" s="545"/>
      <c r="E108" s="545"/>
      <c r="F108" s="545"/>
      <c r="G108" s="545"/>
      <c r="H108" s="545"/>
      <c r="I108" s="546"/>
      <c r="J108" s="47"/>
      <c r="T108" s="132"/>
    </row>
    <row r="109" spans="2:20" ht="16" customHeight="1" x14ac:dyDescent="0.35">
      <c r="B109" s="77" t="s">
        <v>817</v>
      </c>
      <c r="C109" s="272"/>
      <c r="D109" s="272"/>
      <c r="E109" s="272"/>
      <c r="F109" s="272"/>
      <c r="G109" s="272"/>
      <c r="H109" s="272"/>
      <c r="I109" s="272"/>
      <c r="J109" s="47"/>
      <c r="T109" s="132"/>
    </row>
    <row r="110" spans="2:20" ht="16" customHeight="1" x14ac:dyDescent="0.35">
      <c r="B110" s="544"/>
      <c r="C110" s="545"/>
      <c r="D110" s="546"/>
      <c r="E110" s="272"/>
      <c r="F110" s="272"/>
      <c r="G110" s="272"/>
      <c r="H110" s="272"/>
      <c r="I110" s="272"/>
      <c r="J110" s="47"/>
      <c r="T110" s="132"/>
    </row>
    <row r="111" spans="2:20" ht="16" customHeight="1" x14ac:dyDescent="0.35">
      <c r="B111" s="66"/>
      <c r="C111" s="67"/>
      <c r="D111" s="67"/>
      <c r="E111" s="67"/>
      <c r="F111" s="67"/>
      <c r="G111" s="67"/>
      <c r="H111" s="67"/>
      <c r="I111" s="68"/>
      <c r="J111" s="53"/>
      <c r="T111" s="132"/>
    </row>
    <row r="112" spans="2:20" ht="16" customHeight="1" x14ac:dyDescent="0.35">
      <c r="B112" s="54" t="s">
        <v>727</v>
      </c>
      <c r="C112" s="56"/>
      <c r="D112" s="56"/>
      <c r="E112" s="56"/>
      <c r="F112" s="56"/>
      <c r="G112" s="56"/>
      <c r="H112" s="56"/>
      <c r="I112" s="56"/>
      <c r="J112" s="69"/>
      <c r="L112" s="70"/>
    </row>
    <row r="113" spans="2:18" ht="16" customHeight="1" x14ac:dyDescent="0.35">
      <c r="B113" s="71"/>
      <c r="C113" s="59"/>
      <c r="D113" s="59"/>
      <c r="E113" s="59"/>
      <c r="F113" s="59"/>
      <c r="G113" s="59"/>
      <c r="H113" s="59"/>
      <c r="I113" s="59"/>
      <c r="J113" s="47"/>
    </row>
    <row r="114" spans="2:18" ht="16" customHeight="1" x14ac:dyDescent="0.35">
      <c r="B114" s="58" t="s">
        <v>148</v>
      </c>
      <c r="C114" s="59"/>
      <c r="D114" s="59"/>
      <c r="E114" s="59"/>
      <c r="F114" s="60"/>
      <c r="G114" s="59"/>
      <c r="H114" s="59"/>
      <c r="I114" s="59"/>
      <c r="J114" s="47"/>
      <c r="L114" s="20" t="s">
        <v>11</v>
      </c>
      <c r="M114" s="20"/>
      <c r="N114" s="20"/>
      <c r="O114" s="20"/>
      <c r="P114" s="20"/>
      <c r="Q114" s="20"/>
      <c r="R114" s="20"/>
    </row>
    <row r="115" spans="2:18" ht="16" customHeight="1" x14ac:dyDescent="0.35">
      <c r="B115" s="340" t="s">
        <v>269</v>
      </c>
      <c r="C115" s="59"/>
      <c r="D115" s="59"/>
      <c r="E115" s="59"/>
      <c r="F115" s="59"/>
      <c r="G115" s="59"/>
      <c r="H115" s="61"/>
      <c r="I115" s="59"/>
      <c r="J115" s="47"/>
      <c r="L115" s="520" t="s">
        <v>12</v>
      </c>
      <c r="M115" s="520"/>
      <c r="N115" s="520"/>
      <c r="O115" s="520"/>
      <c r="P115" s="520"/>
      <c r="Q115" s="520"/>
      <c r="R115" s="520"/>
    </row>
    <row r="116" spans="2:18" ht="16" customHeight="1" x14ac:dyDescent="0.35">
      <c r="B116" s="27" t="s">
        <v>728</v>
      </c>
      <c r="C116" s="41"/>
      <c r="D116" s="41"/>
      <c r="E116" s="43" t="s">
        <v>729</v>
      </c>
      <c r="F116" s="48"/>
      <c r="G116" s="59"/>
      <c r="H116" s="61"/>
      <c r="I116" s="59"/>
      <c r="J116" s="47"/>
      <c r="L116" s="520"/>
      <c r="M116" s="520"/>
      <c r="N116" s="520"/>
      <c r="O116" s="520"/>
      <c r="P116" s="520"/>
      <c r="Q116" s="520"/>
      <c r="R116" s="520"/>
    </row>
    <row r="117" spans="2:18" ht="16" customHeight="1" x14ac:dyDescent="0.35">
      <c r="B117" s="58"/>
      <c r="C117" s="59"/>
      <c r="D117" s="59"/>
      <c r="E117" s="59"/>
      <c r="F117" s="59"/>
      <c r="G117" s="59"/>
      <c r="H117" s="59"/>
      <c r="I117" s="59"/>
      <c r="J117" s="47"/>
      <c r="L117" s="20" t="s">
        <v>13</v>
      </c>
      <c r="M117" s="20"/>
      <c r="N117" s="20"/>
      <c r="O117" s="20"/>
      <c r="P117" s="20"/>
      <c r="Q117" s="20"/>
      <c r="R117" s="20"/>
    </row>
    <row r="118" spans="2:18" ht="16" customHeight="1" x14ac:dyDescent="0.35">
      <c r="B118" s="58"/>
      <c r="C118" s="59"/>
      <c r="D118" s="59"/>
      <c r="E118" s="59"/>
      <c r="F118" s="59"/>
      <c r="G118" s="59"/>
      <c r="H118" s="59"/>
      <c r="I118" s="59"/>
      <c r="J118" s="47"/>
      <c r="L118" s="20" t="s">
        <v>14</v>
      </c>
      <c r="M118" s="20"/>
      <c r="N118" s="20"/>
      <c r="O118" s="20"/>
      <c r="P118" s="20"/>
      <c r="Q118" s="20"/>
      <c r="R118" s="20"/>
    </row>
    <row r="119" spans="2:18" ht="16" customHeight="1" x14ac:dyDescent="0.35">
      <c r="B119" s="72"/>
      <c r="C119" s="42"/>
      <c r="D119" s="42"/>
      <c r="E119" s="42"/>
      <c r="F119" s="42"/>
      <c r="G119" s="42"/>
      <c r="H119" s="42"/>
      <c r="I119" s="42"/>
      <c r="J119" s="39"/>
      <c r="L119" s="342" t="s">
        <v>15</v>
      </c>
      <c r="M119" s="20"/>
      <c r="N119" s="20"/>
      <c r="O119" s="20"/>
      <c r="P119" s="20"/>
      <c r="Q119" s="20"/>
      <c r="R119" s="20"/>
    </row>
    <row r="120" spans="2:18" ht="16" customHeight="1" x14ac:dyDescent="0.35">
      <c r="B120" s="73" t="s">
        <v>10</v>
      </c>
      <c r="C120" s="42"/>
      <c r="D120" s="42"/>
      <c r="E120" s="42"/>
      <c r="F120" s="42"/>
      <c r="G120" s="42"/>
      <c r="H120" s="42"/>
      <c r="I120" s="42"/>
      <c r="J120" s="39"/>
    </row>
    <row r="121" spans="2:18" ht="16" customHeight="1" x14ac:dyDescent="0.35">
      <c r="B121" s="73"/>
      <c r="C121" s="42"/>
      <c r="D121" s="42"/>
      <c r="E121" s="42"/>
      <c r="F121" s="42"/>
      <c r="G121" s="42"/>
      <c r="H121" s="42"/>
      <c r="I121" s="42"/>
      <c r="J121" s="39"/>
    </row>
    <row r="122" spans="2:18" ht="16" customHeight="1" x14ac:dyDescent="0.35">
      <c r="B122" s="72" t="s">
        <v>129</v>
      </c>
      <c r="C122" s="42"/>
      <c r="D122" s="42"/>
      <c r="E122" s="42"/>
      <c r="F122" s="42"/>
      <c r="G122" s="42"/>
      <c r="H122" s="42"/>
      <c r="I122" s="42"/>
      <c r="J122" s="39"/>
      <c r="L122" s="521" t="s">
        <v>299</v>
      </c>
      <c r="M122" s="521"/>
      <c r="N122" s="521"/>
      <c r="O122" s="521"/>
      <c r="P122" s="521"/>
      <c r="Q122" s="521"/>
      <c r="R122" s="521"/>
    </row>
    <row r="123" spans="2:18" ht="300" customHeight="1" x14ac:dyDescent="0.35">
      <c r="B123" s="538"/>
      <c r="C123" s="539"/>
      <c r="D123" s="539"/>
      <c r="E123" s="539"/>
      <c r="F123" s="539"/>
      <c r="G123" s="539"/>
      <c r="H123" s="539"/>
      <c r="I123" s="540"/>
      <c r="J123" s="74"/>
      <c r="L123" s="521"/>
      <c r="M123" s="521"/>
      <c r="N123" s="521"/>
      <c r="O123" s="521"/>
      <c r="P123" s="521"/>
      <c r="Q123" s="521"/>
      <c r="R123" s="521"/>
    </row>
    <row r="124" spans="2:18" ht="16" customHeight="1" x14ac:dyDescent="0.35">
      <c r="B124" s="75" t="str">
        <f>"1500 merkkiä ("&amp;TEXT(LEN(B123),"0")&amp;" käytetty)"</f>
        <v>1500 merkkiä (0 käytetty)</v>
      </c>
      <c r="C124" s="51"/>
      <c r="D124" s="51"/>
      <c r="E124" s="51"/>
      <c r="F124" s="51"/>
      <c r="G124" s="51"/>
      <c r="H124" s="51"/>
      <c r="I124" s="51"/>
      <c r="J124" s="76"/>
    </row>
  </sheetData>
  <sheetProtection sheet="1" selectLockedCells="1"/>
  <customSheetViews>
    <customSheetView guid="{4B7031FE-A209-4425-A537-9C5805C2F335}" showPageBreaks="1" printArea="1" topLeftCell="A13">
      <selection activeCell="C57" sqref="C57:H61"/>
      <pageMargins left="0.39370078740157483" right="0.39370078740157483" top="0.39370078740157483" bottom="0.39370078740157483" header="0.51181102362204722" footer="0.51181102362204722"/>
      <pageSetup paperSize="9" orientation="portrait" r:id="rId1"/>
      <headerFooter alignWithMargins="0"/>
    </customSheetView>
  </customSheetViews>
  <mergeCells count="59">
    <mergeCell ref="M2:O2"/>
    <mergeCell ref="B9:J9"/>
    <mergeCell ref="D6:E6"/>
    <mergeCell ref="B11:J11"/>
    <mergeCell ref="E31:I31"/>
    <mergeCell ref="B2:J2"/>
    <mergeCell ref="B3:J3"/>
    <mergeCell ref="E19:I19"/>
    <mergeCell ref="B4:J4"/>
    <mergeCell ref="E18:I18"/>
    <mergeCell ref="E23:I23"/>
    <mergeCell ref="E17:I17"/>
    <mergeCell ref="E21:I21"/>
    <mergeCell ref="L9:R12"/>
    <mergeCell ref="L25:R29"/>
    <mergeCell ref="E22:I22"/>
    <mergeCell ref="B57:I57"/>
    <mergeCell ref="B51:I51"/>
    <mergeCell ref="B53:I53"/>
    <mergeCell ref="B55:I55"/>
    <mergeCell ref="L64:R68"/>
    <mergeCell ref="L53:R56"/>
    <mergeCell ref="B63:E63"/>
    <mergeCell ref="G63:I63"/>
    <mergeCell ref="B66:E66"/>
    <mergeCell ref="G66:I66"/>
    <mergeCell ref="B68:E68"/>
    <mergeCell ref="L44:R46"/>
    <mergeCell ref="B59:I59"/>
    <mergeCell ref="B88:J89"/>
    <mergeCell ref="B110:D110"/>
    <mergeCell ref="E32:I32"/>
    <mergeCell ref="B72:D72"/>
    <mergeCell ref="F72:I72"/>
    <mergeCell ref="B70:I70"/>
    <mergeCell ref="B40:I40"/>
    <mergeCell ref="E33:I33"/>
    <mergeCell ref="E35:I35"/>
    <mergeCell ref="E36:I36"/>
    <mergeCell ref="E37:I37"/>
    <mergeCell ref="B44:J45"/>
    <mergeCell ref="B61:E61"/>
    <mergeCell ref="L70:R74"/>
    <mergeCell ref="L115:R116"/>
    <mergeCell ref="L122:R123"/>
    <mergeCell ref="L94:R100"/>
    <mergeCell ref="B94:J97"/>
    <mergeCell ref="B81:D81"/>
    <mergeCell ref="F81:I81"/>
    <mergeCell ref="L78:R85"/>
    <mergeCell ref="L87:R92"/>
    <mergeCell ref="B79:I79"/>
    <mergeCell ref="B123:I123"/>
    <mergeCell ref="B93:J93"/>
    <mergeCell ref="B100:I100"/>
    <mergeCell ref="B102:D102"/>
    <mergeCell ref="B104:I104"/>
    <mergeCell ref="B106:D106"/>
    <mergeCell ref="B108:I108"/>
  </mergeCells>
  <phoneticPr fontId="3" type="noConversion"/>
  <dataValidations count="1">
    <dataValidation type="textLength" operator="lessThanOrEqual" allowBlank="1" showInputMessage="1" showErrorMessage="1" errorTitle="Rajoitettu merkkimäärä" error="Tähän kenttään voi kirjoittaa vain 1500 merkkiä._x000a__x000a_Yritä uudelleen (Retry), vähennä merkkejä ja hyväksy teksti sitten uudelleen." sqref="B123:I123 B40:I40" xr:uid="{00000000-0002-0000-0200-000000000000}">
      <formula1>1500</formula1>
    </dataValidation>
  </dataValidations>
  <hyperlinks>
    <hyperlink ref="M2:O2" location="'Börja här'!A1" display="PALAA TÄSTÄ KANSISIVULLE" xr:uid="{00000000-0004-0000-0200-000000000000}"/>
  </hyperlinks>
  <pageMargins left="0.39370078740157483" right="0.39370078740157483" top="0.78740157480314965" bottom="0.78740157480314965" header="0.39370078740157483" footer="0.31496062992125984"/>
  <pageSetup paperSize="9" fitToWidth="0" fitToHeight="0" orientation="portrait" r:id="rId2"/>
  <headerFooter>
    <oddHeader>&amp;L&amp;A&amp;C&amp;R&amp;P(&amp;N)</oddHeader>
  </headerFooter>
  <rowBreaks count="3" manualBreakCount="3">
    <brk id="38" max="16383" man="1"/>
    <brk id="48" max="16383" man="1"/>
    <brk id="111"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28" r:id="rId5" name="UusiHakemus">
              <controlPr defaultSize="0" autoFill="0" autoLine="0" autoPict="0">
                <anchor moveWithCells="1">
                  <from>
                    <xdr:col>2</xdr:col>
                    <xdr:colOff>139700</xdr:colOff>
                    <xdr:row>4</xdr:row>
                    <xdr:rowOff>190500</xdr:rowOff>
                  </from>
                  <to>
                    <xdr:col>2</xdr:col>
                    <xdr:colOff>444500</xdr:colOff>
                    <xdr:row>6</xdr:row>
                    <xdr:rowOff>12700</xdr:rowOff>
                  </to>
                </anchor>
              </controlPr>
            </control>
          </mc:Choice>
        </mc:AlternateContent>
        <mc:AlternateContent xmlns:mc="http://schemas.openxmlformats.org/markup-compatibility/2006">
          <mc:Choice Requires="x14">
            <control shapeId="1029" r:id="rId6" name="KorjattuHakemus">
              <controlPr defaultSize="0" autoFill="0" autoLine="0" autoPict="0">
                <anchor moveWithCells="1">
                  <from>
                    <xdr:col>8</xdr:col>
                    <xdr:colOff>50800</xdr:colOff>
                    <xdr:row>5</xdr:row>
                    <xdr:rowOff>0</xdr:rowOff>
                  </from>
                  <to>
                    <xdr:col>8</xdr:col>
                    <xdr:colOff>355600</xdr:colOff>
                    <xdr:row>6</xdr:row>
                    <xdr:rowOff>25400</xdr:rowOff>
                  </to>
                </anchor>
              </controlPr>
            </control>
          </mc:Choice>
        </mc:AlternateContent>
        <mc:AlternateContent xmlns:mc="http://schemas.openxmlformats.org/markup-compatibility/2006">
          <mc:Choice Requires="x14">
            <control shapeId="1066" r:id="rId7" name="HaettuMuutaEUKYLLÄ">
              <controlPr defaultSize="0" autoFill="0" autoLine="0" autoPict="0">
                <anchor moveWithCells="1">
                  <from>
                    <xdr:col>1</xdr:col>
                    <xdr:colOff>393700</xdr:colOff>
                    <xdr:row>25</xdr:row>
                    <xdr:rowOff>184150</xdr:rowOff>
                  </from>
                  <to>
                    <xdr:col>1</xdr:col>
                    <xdr:colOff>685800</xdr:colOff>
                    <xdr:row>27</xdr:row>
                    <xdr:rowOff>0</xdr:rowOff>
                  </to>
                </anchor>
              </controlPr>
            </control>
          </mc:Choice>
        </mc:AlternateContent>
        <mc:AlternateContent xmlns:mc="http://schemas.openxmlformats.org/markup-compatibility/2006">
          <mc:Choice Requires="x14">
            <control shapeId="1067" r:id="rId8" name="HaettuMuutaEUEI">
              <controlPr defaultSize="0" autoFill="0" autoLine="0" autoPict="0">
                <anchor moveWithCells="1">
                  <from>
                    <xdr:col>4</xdr:col>
                    <xdr:colOff>241300</xdr:colOff>
                    <xdr:row>26</xdr:row>
                    <xdr:rowOff>0</xdr:rowOff>
                  </from>
                  <to>
                    <xdr:col>5</xdr:col>
                    <xdr:colOff>127000</xdr:colOff>
                    <xdr:row>27</xdr:row>
                    <xdr:rowOff>12700</xdr:rowOff>
                  </to>
                </anchor>
              </controlPr>
            </control>
          </mc:Choice>
        </mc:AlternateContent>
        <mc:AlternateContent xmlns:mc="http://schemas.openxmlformats.org/markup-compatibility/2006">
          <mc:Choice Requires="x14">
            <control shapeId="1083" r:id="rId9" name="SähköpostiosoitettaKYLLÄ">
              <controlPr defaultSize="0" autoFill="0" autoLine="0" autoPict="0">
                <anchor moveWithCells="1">
                  <from>
                    <xdr:col>1</xdr:col>
                    <xdr:colOff>412750</xdr:colOff>
                    <xdr:row>75</xdr:row>
                    <xdr:rowOff>0</xdr:rowOff>
                  </from>
                  <to>
                    <xdr:col>1</xdr:col>
                    <xdr:colOff>711200</xdr:colOff>
                    <xdr:row>76</xdr:row>
                    <xdr:rowOff>25400</xdr:rowOff>
                  </to>
                </anchor>
              </controlPr>
            </control>
          </mc:Choice>
        </mc:AlternateContent>
        <mc:AlternateContent xmlns:mc="http://schemas.openxmlformats.org/markup-compatibility/2006">
          <mc:Choice Requires="x14">
            <control shapeId="1084" r:id="rId10" name="SähköpostiosoitettaEI">
              <controlPr defaultSize="0" autoFill="0" autoLine="0" autoPict="0">
                <anchor moveWithCells="1">
                  <from>
                    <xdr:col>4</xdr:col>
                    <xdr:colOff>412750</xdr:colOff>
                    <xdr:row>75</xdr:row>
                    <xdr:rowOff>0</xdr:rowOff>
                  </from>
                  <to>
                    <xdr:col>5</xdr:col>
                    <xdr:colOff>292100</xdr:colOff>
                    <xdr:row>76</xdr:row>
                    <xdr:rowOff>25400</xdr:rowOff>
                  </to>
                </anchor>
              </controlPr>
            </control>
          </mc:Choice>
        </mc:AlternateContent>
        <mc:AlternateContent xmlns:mc="http://schemas.openxmlformats.org/markup-compatibility/2006">
          <mc:Choice Requires="x14">
            <control shapeId="1087" r:id="rId11" name="SähköpostiosoitettaVaraEI">
              <controlPr defaultSize="0" autoFill="0" autoLine="0" autoPict="0">
                <anchor moveWithCells="1">
                  <from>
                    <xdr:col>1</xdr:col>
                    <xdr:colOff>412750</xdr:colOff>
                    <xdr:row>83</xdr:row>
                    <xdr:rowOff>190500</xdr:rowOff>
                  </from>
                  <to>
                    <xdr:col>1</xdr:col>
                    <xdr:colOff>711200</xdr:colOff>
                    <xdr:row>85</xdr:row>
                    <xdr:rowOff>12700</xdr:rowOff>
                  </to>
                </anchor>
              </controlPr>
            </control>
          </mc:Choice>
        </mc:AlternateContent>
        <mc:AlternateContent xmlns:mc="http://schemas.openxmlformats.org/markup-compatibility/2006">
          <mc:Choice Requires="x14">
            <control shapeId="1088" r:id="rId12" name="SähköpostiosoitettaVaraKYLLÄ">
              <controlPr defaultSize="0" autoFill="0" autoLine="0" autoPict="0">
                <anchor moveWithCells="1">
                  <from>
                    <xdr:col>4</xdr:col>
                    <xdr:colOff>412750</xdr:colOff>
                    <xdr:row>83</xdr:row>
                    <xdr:rowOff>190500</xdr:rowOff>
                  </from>
                  <to>
                    <xdr:col>5</xdr:col>
                    <xdr:colOff>292100</xdr:colOff>
                    <xdr:row>85</xdr:row>
                    <xdr:rowOff>12700</xdr:rowOff>
                  </to>
                </anchor>
              </controlPr>
            </control>
          </mc:Choice>
        </mc:AlternateContent>
        <mc:AlternateContent xmlns:mc="http://schemas.openxmlformats.org/markup-compatibility/2006">
          <mc:Choice Requires="x14">
            <control shapeId="1089" r:id="rId13" name="MyönnettuMuutaEUKYLLÄ">
              <controlPr defaultSize="0" autoFill="0" autoLine="0" autoPict="0">
                <anchor moveWithCells="1">
                  <from>
                    <xdr:col>1</xdr:col>
                    <xdr:colOff>412750</xdr:colOff>
                    <xdr:row>11</xdr:row>
                    <xdr:rowOff>190500</xdr:rowOff>
                  </from>
                  <to>
                    <xdr:col>1</xdr:col>
                    <xdr:colOff>711200</xdr:colOff>
                    <xdr:row>13</xdr:row>
                    <xdr:rowOff>12700</xdr:rowOff>
                  </to>
                </anchor>
              </controlPr>
            </control>
          </mc:Choice>
        </mc:AlternateContent>
        <mc:AlternateContent xmlns:mc="http://schemas.openxmlformats.org/markup-compatibility/2006">
          <mc:Choice Requires="x14">
            <control shapeId="1090" r:id="rId14" name="MyönnettyMuutaEUEI">
              <controlPr defaultSize="0" autoFill="0" autoLine="0" autoPict="0">
                <anchor moveWithCells="1">
                  <from>
                    <xdr:col>4</xdr:col>
                    <xdr:colOff>260350</xdr:colOff>
                    <xdr:row>11</xdr:row>
                    <xdr:rowOff>190500</xdr:rowOff>
                  </from>
                  <to>
                    <xdr:col>5</xdr:col>
                    <xdr:colOff>146050</xdr:colOff>
                    <xdr:row>13</xdr:row>
                    <xdr:rowOff>0</xdr:rowOff>
                  </to>
                </anchor>
              </controlPr>
            </control>
          </mc:Choice>
        </mc:AlternateContent>
        <mc:AlternateContent xmlns:mc="http://schemas.openxmlformats.org/markup-compatibility/2006">
          <mc:Choice Requires="x14">
            <control shapeId="1098" r:id="rId15" name="EUrahoitusKYLLÄ">
              <controlPr defaultSize="0" autoFill="0" autoLine="0" autoPict="0">
                <anchor moveWithCells="1">
                  <from>
                    <xdr:col>1</xdr:col>
                    <xdr:colOff>412750</xdr:colOff>
                    <xdr:row>45</xdr:row>
                    <xdr:rowOff>190500</xdr:rowOff>
                  </from>
                  <to>
                    <xdr:col>1</xdr:col>
                    <xdr:colOff>711200</xdr:colOff>
                    <xdr:row>47</xdr:row>
                    <xdr:rowOff>12700</xdr:rowOff>
                  </to>
                </anchor>
              </controlPr>
            </control>
          </mc:Choice>
        </mc:AlternateContent>
        <mc:AlternateContent xmlns:mc="http://schemas.openxmlformats.org/markup-compatibility/2006">
          <mc:Choice Requires="x14">
            <control shapeId="1099" r:id="rId16" name="EUrahoitusEI">
              <controlPr defaultSize="0" autoFill="0" autoLine="0" autoPict="0">
                <anchor moveWithCells="1">
                  <from>
                    <xdr:col>4</xdr:col>
                    <xdr:colOff>260350</xdr:colOff>
                    <xdr:row>45</xdr:row>
                    <xdr:rowOff>190500</xdr:rowOff>
                  </from>
                  <to>
                    <xdr:col>5</xdr:col>
                    <xdr:colOff>146050</xdr:colOff>
                    <xdr:row>47</xdr:row>
                    <xdr:rowOff>0</xdr:rowOff>
                  </to>
                </anchor>
              </controlPr>
            </control>
          </mc:Choice>
        </mc:AlternateContent>
        <mc:AlternateContent xmlns:mc="http://schemas.openxmlformats.org/markup-compatibility/2006">
          <mc:Choice Requires="x14">
            <control shapeId="1100" r:id="rId17" name="SiirronsaajatKYLLÄ">
              <controlPr defaultSize="0" autoFill="0" autoLine="0" autoPict="0">
                <anchor moveWithCells="1">
                  <from>
                    <xdr:col>1</xdr:col>
                    <xdr:colOff>412750</xdr:colOff>
                    <xdr:row>89</xdr:row>
                    <xdr:rowOff>190500</xdr:rowOff>
                  </from>
                  <to>
                    <xdr:col>1</xdr:col>
                    <xdr:colOff>711200</xdr:colOff>
                    <xdr:row>91</xdr:row>
                    <xdr:rowOff>12700</xdr:rowOff>
                  </to>
                </anchor>
              </controlPr>
            </control>
          </mc:Choice>
        </mc:AlternateContent>
        <mc:AlternateContent xmlns:mc="http://schemas.openxmlformats.org/markup-compatibility/2006">
          <mc:Choice Requires="x14">
            <control shapeId="1101" r:id="rId18" name="SiirronsaajatEI">
              <controlPr defaultSize="0" autoFill="0" autoLine="0" autoPict="0">
                <anchor moveWithCells="1">
                  <from>
                    <xdr:col>4</xdr:col>
                    <xdr:colOff>412750</xdr:colOff>
                    <xdr:row>89</xdr:row>
                    <xdr:rowOff>190500</xdr:rowOff>
                  </from>
                  <to>
                    <xdr:col>5</xdr:col>
                    <xdr:colOff>292100</xdr:colOff>
                    <xdr:row>91</xdr:row>
                    <xdr:rowOff>12700</xdr:rowOff>
                  </to>
                </anchor>
              </controlPr>
            </control>
          </mc:Choice>
        </mc:AlternateContent>
        <mc:AlternateContent xmlns:mc="http://schemas.openxmlformats.org/markup-compatibility/2006">
          <mc:Choice Requires="x14">
            <control shapeId="1102" r:id="rId19" name="YhteistyötahoKYLLÄ">
              <controlPr defaultSize="0" autoFill="0" autoLine="0" autoPict="0">
                <anchor moveWithCells="1">
                  <from>
                    <xdr:col>1</xdr:col>
                    <xdr:colOff>412750</xdr:colOff>
                    <xdr:row>114</xdr:row>
                    <xdr:rowOff>190500</xdr:rowOff>
                  </from>
                  <to>
                    <xdr:col>1</xdr:col>
                    <xdr:colOff>711200</xdr:colOff>
                    <xdr:row>116</xdr:row>
                    <xdr:rowOff>12700</xdr:rowOff>
                  </to>
                </anchor>
              </controlPr>
            </control>
          </mc:Choice>
        </mc:AlternateContent>
        <mc:AlternateContent xmlns:mc="http://schemas.openxmlformats.org/markup-compatibility/2006">
          <mc:Choice Requires="x14">
            <control shapeId="1103" r:id="rId20" name="YhteistyötahoEI">
              <controlPr defaultSize="0" autoFill="0" autoLine="0" autoPict="0">
                <anchor moveWithCells="1">
                  <from>
                    <xdr:col>4</xdr:col>
                    <xdr:colOff>412750</xdr:colOff>
                    <xdr:row>114</xdr:row>
                    <xdr:rowOff>190500</xdr:rowOff>
                  </from>
                  <to>
                    <xdr:col>5</xdr:col>
                    <xdr:colOff>292100</xdr:colOff>
                    <xdr:row>116</xdr:row>
                    <xdr:rowOff>12700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ul16"/>
  <dimension ref="A1:AF27"/>
  <sheetViews>
    <sheetView zoomScaleNormal="100" workbookViewId="0">
      <selection activeCell="G4" sqref="G4:I4"/>
    </sheetView>
  </sheetViews>
  <sheetFormatPr defaultColWidth="8.84375" defaultRowHeight="15.5" x14ac:dyDescent="0.35"/>
  <cols>
    <col min="1" max="1" width="4.69140625" style="2" customWidth="1"/>
    <col min="2" max="2" width="19.69140625" style="2" customWidth="1"/>
    <col min="3" max="3" width="35" style="2" customWidth="1"/>
    <col min="4" max="4" width="18.84375" style="2" customWidth="1"/>
    <col min="5" max="5" width="15.69140625" style="2" customWidth="1"/>
    <col min="6" max="16384" width="8.84375" style="2"/>
  </cols>
  <sheetData>
    <row r="1" spans="1:10" x14ac:dyDescent="0.35">
      <c r="A1" s="3" t="s">
        <v>239</v>
      </c>
      <c r="C1" s="9"/>
    </row>
    <row r="2" spans="1:10" ht="30.5" customHeight="1" x14ac:dyDescent="0.35">
      <c r="B2" s="712" t="s">
        <v>237</v>
      </c>
      <c r="C2" s="713"/>
      <c r="D2" s="713"/>
      <c r="E2" s="714"/>
      <c r="G2" s="506"/>
      <c r="H2" s="506"/>
      <c r="I2" s="506"/>
    </row>
    <row r="3" spans="1:10" x14ac:dyDescent="0.35">
      <c r="B3" s="173"/>
      <c r="C3" s="124"/>
      <c r="D3" s="124"/>
      <c r="E3" s="126"/>
    </row>
    <row r="4" spans="1:10" x14ac:dyDescent="0.35">
      <c r="B4" s="173" t="s">
        <v>693</v>
      </c>
      <c r="C4" s="123"/>
      <c r="D4" s="182">
        <f>Finansiering!I16</f>
        <v>0</v>
      </c>
      <c r="E4" s="126"/>
      <c r="G4" s="695" t="s">
        <v>71</v>
      </c>
      <c r="H4" s="696"/>
      <c r="I4" s="697"/>
    </row>
    <row r="5" spans="1:10" x14ac:dyDescent="0.35">
      <c r="B5" s="189"/>
      <c r="C5" s="190"/>
      <c r="D5" s="190"/>
      <c r="E5" s="191"/>
    </row>
    <row r="6" spans="1:10" s="8" customFormat="1" ht="12.5" x14ac:dyDescent="0.25">
      <c r="B6" s="706" t="s">
        <v>125</v>
      </c>
      <c r="C6" s="707"/>
      <c r="D6" s="702" t="s">
        <v>225</v>
      </c>
      <c r="E6" s="703"/>
      <c r="G6" s="699"/>
      <c r="H6" s="699"/>
      <c r="I6" s="699"/>
      <c r="J6" s="699"/>
    </row>
    <row r="7" spans="1:10" s="8" customFormat="1" ht="12.5" x14ac:dyDescent="0.25">
      <c r="B7" s="708"/>
      <c r="C7" s="709"/>
      <c r="D7" s="704"/>
      <c r="E7" s="705"/>
      <c r="G7" s="699"/>
      <c r="H7" s="699"/>
      <c r="I7" s="699"/>
      <c r="J7" s="699"/>
    </row>
    <row r="8" spans="1:10" s="8" customFormat="1" x14ac:dyDescent="0.35">
      <c r="B8" s="710"/>
      <c r="C8" s="711"/>
      <c r="D8" s="325" t="s">
        <v>221</v>
      </c>
      <c r="E8" s="274" t="s">
        <v>223</v>
      </c>
      <c r="G8" s="699"/>
      <c r="H8" s="699"/>
      <c r="I8" s="699"/>
      <c r="J8" s="699"/>
    </row>
    <row r="9" spans="1:10" s="8" customFormat="1" x14ac:dyDescent="0.35">
      <c r="B9" s="700" t="s">
        <v>214</v>
      </c>
      <c r="C9" s="701"/>
      <c r="D9" s="275"/>
      <c r="E9" s="276">
        <f>$D$4*D9</f>
        <v>0</v>
      </c>
      <c r="G9" s="699"/>
      <c r="H9" s="699"/>
      <c r="I9" s="699"/>
      <c r="J9" s="699"/>
    </row>
    <row r="10" spans="1:10" s="8" customFormat="1" x14ac:dyDescent="0.35">
      <c r="B10" s="700" t="s">
        <v>215</v>
      </c>
      <c r="C10" s="701"/>
      <c r="D10" s="277"/>
      <c r="E10" s="276">
        <f t="shared" ref="E10:E22" si="0">$D$4*D10</f>
        <v>0</v>
      </c>
      <c r="G10" s="699"/>
      <c r="H10" s="699"/>
      <c r="I10" s="699"/>
      <c r="J10" s="699"/>
    </row>
    <row r="11" spans="1:10" s="8" customFormat="1" x14ac:dyDescent="0.35">
      <c r="B11" s="700" t="s">
        <v>222</v>
      </c>
      <c r="C11" s="701"/>
      <c r="D11" s="277"/>
      <c r="E11" s="276">
        <f t="shared" si="0"/>
        <v>0</v>
      </c>
      <c r="G11" s="699"/>
      <c r="H11" s="699"/>
      <c r="I11" s="699"/>
      <c r="J11" s="699"/>
    </row>
    <row r="12" spans="1:10" s="8" customFormat="1" x14ac:dyDescent="0.35">
      <c r="B12" s="700" t="s">
        <v>226</v>
      </c>
      <c r="C12" s="701"/>
      <c r="D12" s="277"/>
      <c r="E12" s="276">
        <f t="shared" si="0"/>
        <v>0</v>
      </c>
      <c r="G12" s="699"/>
      <c r="H12" s="699"/>
      <c r="I12" s="699"/>
      <c r="J12" s="699"/>
    </row>
    <row r="13" spans="1:10" s="8" customFormat="1" x14ac:dyDescent="0.35">
      <c r="B13" s="700" t="s">
        <v>227</v>
      </c>
      <c r="C13" s="701"/>
      <c r="D13" s="277"/>
      <c r="E13" s="276">
        <f t="shared" si="0"/>
        <v>0</v>
      </c>
      <c r="G13" s="699"/>
      <c r="H13" s="699"/>
      <c r="I13" s="699"/>
      <c r="J13" s="699"/>
    </row>
    <row r="14" spans="1:10" s="8" customFormat="1" x14ac:dyDescent="0.35">
      <c r="B14" s="700" t="s">
        <v>228</v>
      </c>
      <c r="C14" s="701"/>
      <c r="D14" s="277"/>
      <c r="E14" s="276">
        <f t="shared" si="0"/>
        <v>0</v>
      </c>
      <c r="G14" s="699"/>
      <c r="H14" s="699"/>
      <c r="I14" s="699"/>
      <c r="J14" s="699"/>
    </row>
    <row r="15" spans="1:10" s="8" customFormat="1" x14ac:dyDescent="0.35">
      <c r="B15" s="700" t="s">
        <v>229</v>
      </c>
      <c r="C15" s="701"/>
      <c r="D15" s="277"/>
      <c r="E15" s="276">
        <f t="shared" si="0"/>
        <v>0</v>
      </c>
      <c r="G15" s="699"/>
      <c r="H15" s="699"/>
      <c r="I15" s="699"/>
      <c r="J15" s="699"/>
    </row>
    <row r="16" spans="1:10" s="8" customFormat="1" x14ac:dyDescent="0.35">
      <c r="B16" s="700" t="s">
        <v>230</v>
      </c>
      <c r="C16" s="701"/>
      <c r="D16" s="277"/>
      <c r="E16" s="276">
        <f t="shared" si="0"/>
        <v>0</v>
      </c>
      <c r="G16" s="699"/>
      <c r="H16" s="699"/>
      <c r="I16" s="699"/>
      <c r="J16" s="699"/>
    </row>
    <row r="17" spans="2:32" s="8" customFormat="1" x14ac:dyDescent="0.35">
      <c r="B17" s="700" t="s">
        <v>231</v>
      </c>
      <c r="C17" s="701"/>
      <c r="D17" s="277"/>
      <c r="E17" s="276">
        <f t="shared" si="0"/>
        <v>0</v>
      </c>
      <c r="G17" s="699"/>
      <c r="H17" s="699"/>
      <c r="I17" s="699"/>
      <c r="J17" s="699"/>
    </row>
    <row r="18" spans="2:32" s="8" customFormat="1" ht="14.25" customHeight="1" x14ac:dyDescent="0.35">
      <c r="B18" s="700" t="s">
        <v>232</v>
      </c>
      <c r="C18" s="701"/>
      <c r="D18" s="277"/>
      <c r="E18" s="276">
        <f t="shared" si="0"/>
        <v>0</v>
      </c>
      <c r="G18" s="699"/>
      <c r="H18" s="699"/>
      <c r="I18" s="699"/>
      <c r="J18" s="699"/>
    </row>
    <row r="19" spans="2:32" s="8" customFormat="1" ht="14.25" customHeight="1" x14ac:dyDescent="0.35">
      <c r="B19" s="700" t="s">
        <v>233</v>
      </c>
      <c r="C19" s="701"/>
      <c r="D19" s="277"/>
      <c r="E19" s="276">
        <f t="shared" si="0"/>
        <v>0</v>
      </c>
    </row>
    <row r="20" spans="2:32" s="8" customFormat="1" ht="14.25" customHeight="1" x14ac:dyDescent="0.35">
      <c r="B20" s="700" t="s">
        <v>234</v>
      </c>
      <c r="C20" s="701"/>
      <c r="D20" s="277"/>
      <c r="E20" s="276">
        <f t="shared" si="0"/>
        <v>0</v>
      </c>
    </row>
    <row r="21" spans="2:32" s="8" customFormat="1" ht="14.25" customHeight="1" x14ac:dyDescent="0.35">
      <c r="B21" s="700" t="s">
        <v>235</v>
      </c>
      <c r="C21" s="701"/>
      <c r="D21" s="277"/>
      <c r="E21" s="276">
        <f t="shared" si="0"/>
        <v>0</v>
      </c>
    </row>
    <row r="22" spans="2:32" s="8" customFormat="1" ht="14.25" customHeight="1" x14ac:dyDescent="0.35">
      <c r="B22" s="700" t="s">
        <v>236</v>
      </c>
      <c r="C22" s="701"/>
      <c r="D22" s="277"/>
      <c r="E22" s="276">
        <f t="shared" si="0"/>
        <v>0</v>
      </c>
    </row>
    <row r="23" spans="2:32" s="8" customFormat="1" x14ac:dyDescent="0.35">
      <c r="B23" s="715" t="s">
        <v>77</v>
      </c>
      <c r="C23" s="716"/>
      <c r="D23" s="279">
        <f>SUM(D9:D22)</f>
        <v>0</v>
      </c>
      <c r="E23" s="278">
        <f>SUM(E9:E22)</f>
        <v>0</v>
      </c>
    </row>
    <row r="24" spans="2:32" s="8" customFormat="1" x14ac:dyDescent="0.35">
      <c r="B24" s="717" t="s">
        <v>224</v>
      </c>
      <c r="C24" s="718"/>
      <c r="D24" s="279">
        <f>1-D23</f>
        <v>1</v>
      </c>
      <c r="E24" s="278">
        <f>D4-E23</f>
        <v>0</v>
      </c>
    </row>
    <row r="25" spans="2:32" x14ac:dyDescent="0.35">
      <c r="B25" s="132"/>
      <c r="C25" s="132"/>
      <c r="D25" s="132"/>
      <c r="E25" s="132"/>
    </row>
    <row r="26" spans="2:32" s="12" customFormat="1" x14ac:dyDescent="0.35">
      <c r="B26" s="198" t="s">
        <v>694</v>
      </c>
      <c r="C26" s="199" t="str">
        <f>"500 merkkiä ("&amp;TEXT(LEN(B27),"0")&amp;" käytetty)"</f>
        <v>500 merkkiä (0 käytetty)</v>
      </c>
      <c r="D26" s="199"/>
      <c r="E26" s="200"/>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row>
    <row r="27" spans="2:32" s="12" customFormat="1" ht="95.25" customHeight="1" x14ac:dyDescent="0.35">
      <c r="B27" s="611"/>
      <c r="C27" s="612"/>
      <c r="D27" s="612"/>
      <c r="E27" s="613"/>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row>
  </sheetData>
  <sheetProtection sheet="1" selectLockedCells="1"/>
  <mergeCells count="22">
    <mergeCell ref="B2:E2"/>
    <mergeCell ref="G4:I4"/>
    <mergeCell ref="B27:E27"/>
    <mergeCell ref="B11:C11"/>
    <mergeCell ref="B23:C23"/>
    <mergeCell ref="B24:C24"/>
    <mergeCell ref="B12:C12"/>
    <mergeCell ref="B13:C13"/>
    <mergeCell ref="B14:C14"/>
    <mergeCell ref="B15:C15"/>
    <mergeCell ref="B16:C16"/>
    <mergeCell ref="B19:C19"/>
    <mergeCell ref="B20:C20"/>
    <mergeCell ref="B17:C17"/>
    <mergeCell ref="B18:C18"/>
    <mergeCell ref="B21:C21"/>
    <mergeCell ref="G6:J18"/>
    <mergeCell ref="B22:C22"/>
    <mergeCell ref="D6:E7"/>
    <mergeCell ref="B6:C8"/>
    <mergeCell ref="B9:C9"/>
    <mergeCell ref="B10:C10"/>
  </mergeCells>
  <dataValidations count="2">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27" xr:uid="{00000000-0002-0000-1300-000000000000}">
      <formula1>500</formula1>
    </dataValidation>
    <dataValidation allowBlank="1" showErrorMessage="1" promptTitle="OHJE" prompt="Kirjoita tähän siirron saajan (hankekumppanin) nimi" sqref="B9:C22" xr:uid="{00000000-0002-0000-1300-000001000000}"/>
  </dataValidations>
  <hyperlinks>
    <hyperlink ref="G4:I4" location="'Börja här'!A1" display="PALAA TÄSTÄ KANSISIVULLE" xr:uid="{52CD155F-309C-444A-939F-74FFD323AD8C}"/>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9"/>
  <dimension ref="A1:AF15"/>
  <sheetViews>
    <sheetView showGridLines="0" zoomScaleNormal="100" workbookViewId="0">
      <selection activeCell="F2" sqref="F2:H2"/>
    </sheetView>
  </sheetViews>
  <sheetFormatPr defaultColWidth="9.23046875" defaultRowHeight="15.5" x14ac:dyDescent="0.35"/>
  <cols>
    <col min="1" max="1" width="3.69140625" style="12" customWidth="1"/>
    <col min="2" max="2" width="23.84375" style="12" customWidth="1"/>
    <col min="3" max="3" width="10.23046875" style="12" customWidth="1"/>
    <col min="4" max="4" width="39.84375" style="12" customWidth="1"/>
    <col min="5" max="5" width="3.84375" style="326" customWidth="1"/>
    <col min="6" max="16384" width="9.23046875" style="12"/>
  </cols>
  <sheetData>
    <row r="1" spans="1:32" ht="16" customHeight="1" x14ac:dyDescent="0.35">
      <c r="A1" s="1" t="s">
        <v>116</v>
      </c>
    </row>
    <row r="2" spans="1:32" ht="16" customHeight="1" x14ac:dyDescent="0.35">
      <c r="F2" s="695" t="s">
        <v>695</v>
      </c>
      <c r="G2" s="696"/>
      <c r="H2" s="697"/>
    </row>
    <row r="3" spans="1:32" ht="16" customHeight="1" x14ac:dyDescent="0.35">
      <c r="B3" s="192" t="s">
        <v>194</v>
      </c>
      <c r="C3" s="193"/>
      <c r="D3" s="194"/>
    </row>
    <row r="4" spans="1:32" ht="16" customHeight="1" x14ac:dyDescent="0.35">
      <c r="B4" s="173"/>
      <c r="C4" s="124"/>
      <c r="D4" s="126"/>
    </row>
    <row r="5" spans="1:32" ht="16" customHeight="1" x14ac:dyDescent="0.35">
      <c r="B5" s="195" t="s">
        <v>66</v>
      </c>
      <c r="C5" s="190"/>
      <c r="D5" s="128" t="str">
        <f>"1000 merkkiä ("&amp;TEXT(LEN(B6),"0")&amp;" käytetty)"</f>
        <v>1000 merkkiä (0 käytetty)</v>
      </c>
    </row>
    <row r="6" spans="1:32" ht="174.75" customHeight="1" x14ac:dyDescent="0.35">
      <c r="B6" s="611"/>
      <c r="C6" s="612"/>
      <c r="D6" s="613"/>
      <c r="F6" s="521" t="s">
        <v>291</v>
      </c>
      <c r="G6" s="521"/>
      <c r="H6" s="521"/>
      <c r="I6" s="521"/>
      <c r="J6" s="521"/>
    </row>
    <row r="7" spans="1:32" ht="16" customHeight="1" x14ac:dyDescent="0.35">
      <c r="B7" s="196" t="s">
        <v>67</v>
      </c>
      <c r="C7" s="719"/>
      <c r="D7" s="720"/>
      <c r="F7" s="326"/>
      <c r="G7" s="326"/>
      <c r="H7" s="326"/>
      <c r="I7" s="326"/>
      <c r="J7" s="326"/>
      <c r="K7" s="326"/>
      <c r="L7" s="326"/>
    </row>
    <row r="8" spans="1:32" ht="16" customHeight="1" x14ac:dyDescent="0.35">
      <c r="C8" s="44" t="str">
        <f>IF(C7&gt;Finansiering!I16*0.3,"HAETTU ENNAKKO YLITTÄÄ SALLITUN RAJAN"," ")</f>
        <v xml:space="preserve"> </v>
      </c>
      <c r="F8" s="326"/>
      <c r="G8" s="326"/>
      <c r="H8" s="326"/>
      <c r="I8" s="326"/>
      <c r="J8" s="326"/>
      <c r="K8" s="326"/>
      <c r="L8" s="326"/>
    </row>
    <row r="9" spans="1:32" x14ac:dyDescent="0.35">
      <c r="B9" s="198" t="s">
        <v>696</v>
      </c>
      <c r="C9" s="199" t="str">
        <f>"500 merkkiä ("&amp;TEXT(LEN(B10),"0")&amp;" käytetty)"</f>
        <v>500 merkkiä (0 käytetty)</v>
      </c>
      <c r="D9" s="200"/>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row>
    <row r="10" spans="1:32" ht="95.25" customHeight="1" x14ac:dyDescent="0.35">
      <c r="B10" s="611"/>
      <c r="C10" s="612"/>
      <c r="D10" s="613"/>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row>
    <row r="11" spans="1:32" ht="16" customHeight="1" x14ac:dyDescent="0.35">
      <c r="F11" s="139"/>
      <c r="G11" s="139"/>
      <c r="H11" s="139"/>
      <c r="I11" s="139"/>
      <c r="J11" s="139"/>
      <c r="K11" s="139"/>
      <c r="L11" s="139"/>
    </row>
    <row r="12" spans="1:32" ht="16" customHeight="1" x14ac:dyDescent="0.35">
      <c r="F12" s="139"/>
      <c r="G12" s="139"/>
      <c r="H12" s="139"/>
      <c r="I12" s="139"/>
      <c r="J12" s="139"/>
      <c r="K12" s="139"/>
      <c r="L12" s="139"/>
    </row>
    <row r="13" spans="1:32" ht="16" customHeight="1" x14ac:dyDescent="0.35">
      <c r="F13" s="139"/>
      <c r="G13" s="139"/>
      <c r="H13" s="139"/>
      <c r="I13" s="139"/>
      <c r="J13" s="139"/>
      <c r="K13" s="139"/>
      <c r="L13" s="139"/>
    </row>
    <row r="14" spans="1:32" x14ac:dyDescent="0.35">
      <c r="F14" s="139"/>
      <c r="G14" s="139"/>
      <c r="H14" s="139"/>
      <c r="I14" s="139"/>
      <c r="J14" s="139"/>
      <c r="K14" s="139"/>
      <c r="L14" s="139"/>
    </row>
    <row r="15" spans="1:32" x14ac:dyDescent="0.35">
      <c r="F15" s="139"/>
      <c r="G15" s="139"/>
      <c r="H15" s="139"/>
      <c r="I15" s="139"/>
      <c r="J15" s="139"/>
      <c r="K15" s="139"/>
      <c r="L15" s="139"/>
    </row>
  </sheetData>
  <sheetProtection sheet="1" selectLockedCells="1"/>
  <mergeCells count="5">
    <mergeCell ref="B6:D6"/>
    <mergeCell ref="C7:D7"/>
    <mergeCell ref="B10:D10"/>
    <mergeCell ref="F2:H2"/>
    <mergeCell ref="F6:J6"/>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10" xr:uid="{00000000-0002-0000-1400-000001000000}">
      <formula1>500</formula1>
    </dataValidation>
  </dataValidations>
  <hyperlinks>
    <hyperlink ref="F2:H2" location="'Börja här'!A1" display="PALAA TÄSTÄ KANSISIVULLE" xr:uid="{00000000-0004-0000-1400-000000000000}"/>
  </hyperlinks>
  <pageMargins left="0.39370078740157483" right="0.39370078740157483" top="0.78740157480314965" bottom="0.78740157480314965" header="0.39370078740157483" footer="0.31496062992125984"/>
  <pageSetup paperSize="9" fitToWidth="0" fitToHeight="0" orientation="portrait" r:id="rId1"/>
  <headerFooter>
    <oddHeader>&amp;L&amp;A&amp;C&amp;R&amp;P(&amp;N)</oddHead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9FBDC-B254-4779-AEDE-29231B717712}">
  <dimension ref="A1:M56"/>
  <sheetViews>
    <sheetView showGridLines="0" zoomScaleNormal="100" workbookViewId="0">
      <selection activeCell="I3" sqref="I3:K3"/>
    </sheetView>
  </sheetViews>
  <sheetFormatPr defaultColWidth="9.15234375" defaultRowHeight="15.5" x14ac:dyDescent="0.35"/>
  <cols>
    <col min="1" max="1" width="3.84375" style="457" customWidth="1"/>
    <col min="2" max="5" width="9.15234375" style="457"/>
    <col min="6" max="7" width="9.84375" style="457" customWidth="1"/>
    <col min="8" max="8" width="15.07421875" style="457" customWidth="1"/>
    <col min="9" max="9" width="9.84375" style="457" customWidth="1"/>
    <col min="10" max="10" width="9.15234375" style="457"/>
    <col min="11" max="11" width="7.84375" style="457" customWidth="1"/>
    <col min="12" max="12" width="14.4609375" style="457" customWidth="1"/>
    <col min="13" max="16384" width="9.15234375" style="457"/>
  </cols>
  <sheetData>
    <row r="1" spans="1:13" ht="16.25" customHeight="1" x14ac:dyDescent="0.35">
      <c r="A1" s="399" t="s">
        <v>196</v>
      </c>
      <c r="B1" s="129"/>
      <c r="C1" s="129"/>
      <c r="D1" s="129"/>
      <c r="E1" s="129"/>
      <c r="F1" s="129"/>
      <c r="G1" s="129"/>
      <c r="H1" s="129"/>
      <c r="I1" s="722"/>
      <c r="J1" s="722"/>
      <c r="K1" s="722"/>
    </row>
    <row r="2" spans="1:13" ht="16.25" customHeight="1" x14ac:dyDescent="0.35">
      <c r="B2" s="129"/>
      <c r="C2" s="129"/>
      <c r="D2" s="129"/>
      <c r="E2" s="129"/>
      <c r="F2" s="129"/>
      <c r="G2" s="129"/>
      <c r="H2" s="129"/>
      <c r="I2" s="129"/>
      <c r="J2" s="129"/>
      <c r="K2" s="129"/>
    </row>
    <row r="3" spans="1:13" ht="16.25" customHeight="1" x14ac:dyDescent="0.35">
      <c r="B3" s="129"/>
      <c r="C3" s="129"/>
      <c r="D3" s="129"/>
      <c r="E3" s="129"/>
      <c r="F3" s="129"/>
      <c r="G3" s="129"/>
      <c r="H3" s="129"/>
      <c r="I3" s="586" t="s">
        <v>697</v>
      </c>
      <c r="J3" s="587"/>
      <c r="K3" s="588"/>
    </row>
    <row r="4" spans="1:13" ht="16.25" customHeight="1" x14ac:dyDescent="0.35">
      <c r="B4" s="129"/>
      <c r="C4" s="129"/>
      <c r="D4" s="129"/>
      <c r="E4" s="129"/>
      <c r="F4" s="129"/>
      <c r="G4" s="129"/>
      <c r="H4" s="129"/>
      <c r="I4" s="129"/>
      <c r="J4" s="129"/>
      <c r="K4" s="129"/>
    </row>
    <row r="5" spans="1:13" ht="16.25" customHeight="1" x14ac:dyDescent="0.35">
      <c r="B5" s="197"/>
      <c r="C5" s="197"/>
      <c r="D5" s="197"/>
      <c r="E5" s="197"/>
      <c r="F5" s="197"/>
      <c r="G5" s="197"/>
      <c r="H5" s="197"/>
      <c r="I5" s="197"/>
      <c r="J5" s="197"/>
      <c r="K5" s="197"/>
    </row>
    <row r="6" spans="1:13" ht="16.25" customHeight="1" x14ac:dyDescent="0.35">
      <c r="B6" s="130"/>
      <c r="C6" s="129"/>
      <c r="D6" s="129"/>
      <c r="E6" s="129"/>
      <c r="F6" s="129"/>
      <c r="G6" s="129"/>
      <c r="H6" s="129"/>
      <c r="I6" s="129"/>
      <c r="J6" s="129"/>
      <c r="K6" s="129"/>
    </row>
    <row r="7" spans="1:13" ht="16.25" customHeight="1" x14ac:dyDescent="0.35">
      <c r="B7" s="113" t="s">
        <v>195</v>
      </c>
      <c r="C7" s="422"/>
      <c r="D7" s="127"/>
      <c r="E7" s="127"/>
      <c r="F7" s="127"/>
      <c r="G7" s="127"/>
      <c r="H7" s="127"/>
      <c r="I7" s="127"/>
      <c r="J7" s="127"/>
      <c r="K7" s="133"/>
    </row>
    <row r="8" spans="1:13" ht="24.75" customHeight="1" x14ac:dyDescent="0.35">
      <c r="B8" s="73" t="s">
        <v>46</v>
      </c>
      <c r="C8" s="42"/>
      <c r="D8" s="42"/>
      <c r="E8" s="42"/>
      <c r="F8" s="42"/>
      <c r="G8" s="42"/>
      <c r="H8" s="42"/>
      <c r="I8" s="42"/>
      <c r="J8" s="42"/>
      <c r="K8" s="39"/>
    </row>
    <row r="9" spans="1:13" ht="24.75" customHeight="1" x14ac:dyDescent="0.35">
      <c r="B9" s="73"/>
      <c r="C9" s="42"/>
      <c r="D9" s="42"/>
      <c r="E9" s="42"/>
      <c r="F9" s="42"/>
      <c r="G9" s="42"/>
      <c r="H9" s="42"/>
      <c r="I9" s="42"/>
      <c r="J9" s="42"/>
      <c r="K9" s="39"/>
    </row>
    <row r="10" spans="1:13" ht="59.75" customHeight="1" x14ac:dyDescent="0.35">
      <c r="B10" s="550" t="s">
        <v>45</v>
      </c>
      <c r="C10" s="551"/>
      <c r="D10" s="551"/>
      <c r="E10" s="551"/>
      <c r="F10" s="551"/>
      <c r="G10" s="551"/>
      <c r="H10" s="551"/>
      <c r="I10" s="551"/>
      <c r="J10" s="551"/>
      <c r="K10" s="552"/>
    </row>
    <row r="11" spans="1:13" ht="118.25" customHeight="1" x14ac:dyDescent="0.35">
      <c r="B11" s="550" t="s">
        <v>333</v>
      </c>
      <c r="C11" s="551"/>
      <c r="D11" s="551"/>
      <c r="E11" s="551"/>
      <c r="F11" s="551"/>
      <c r="G11" s="551"/>
      <c r="H11" s="551"/>
      <c r="I11" s="551"/>
      <c r="J11" s="551"/>
      <c r="K11" s="552"/>
    </row>
    <row r="12" spans="1:13" ht="34" customHeight="1" x14ac:dyDescent="0.35">
      <c r="B12" s="723" t="s">
        <v>815</v>
      </c>
      <c r="C12" s="724"/>
      <c r="D12" s="724"/>
      <c r="E12" s="724"/>
      <c r="F12" s="724"/>
      <c r="G12" s="724"/>
      <c r="H12" s="724"/>
      <c r="I12" s="724"/>
      <c r="J12" s="724"/>
      <c r="K12" s="725"/>
      <c r="M12" s="475"/>
    </row>
    <row r="13" spans="1:13" ht="16.25" customHeight="1" x14ac:dyDescent="0.35">
      <c r="B13" s="466"/>
      <c r="C13" s="467"/>
      <c r="D13" s="467"/>
      <c r="E13" s="467"/>
      <c r="F13" s="467"/>
      <c r="G13" s="467"/>
      <c r="H13" s="467"/>
      <c r="I13" s="467"/>
      <c r="J13" s="467"/>
      <c r="K13" s="468"/>
      <c r="M13" s="475"/>
    </row>
    <row r="14" spans="1:13" ht="16.25" customHeight="1" x14ac:dyDescent="0.35">
      <c r="B14" s="73"/>
      <c r="C14" s="42" t="s">
        <v>180</v>
      </c>
      <c r="D14" s="42"/>
      <c r="E14" s="42"/>
      <c r="F14" s="42"/>
      <c r="G14" s="42"/>
      <c r="H14" s="42"/>
      <c r="I14" s="42"/>
      <c r="J14" s="42"/>
      <c r="K14" s="39"/>
    </row>
    <row r="15" spans="1:13" ht="16.25" customHeight="1" x14ac:dyDescent="0.35">
      <c r="B15" s="73"/>
      <c r="C15" s="42"/>
      <c r="D15" s="42"/>
      <c r="E15" s="42"/>
      <c r="F15" s="42"/>
      <c r="G15" s="42"/>
      <c r="H15" s="42"/>
      <c r="I15" s="42"/>
      <c r="J15" s="42"/>
      <c r="K15" s="39"/>
    </row>
    <row r="16" spans="1:13" ht="16.25" customHeight="1" x14ac:dyDescent="0.35">
      <c r="B16" s="73"/>
      <c r="C16" s="476" t="s">
        <v>336</v>
      </c>
      <c r="D16" s="131"/>
      <c r="E16" s="131"/>
      <c r="F16" s="42"/>
      <c r="G16" s="42"/>
      <c r="H16" s="42"/>
      <c r="I16" s="42"/>
      <c r="J16" s="42"/>
      <c r="K16" s="39"/>
    </row>
    <row r="17" spans="2:13" ht="16.25" customHeight="1" x14ac:dyDescent="0.35">
      <c r="B17" s="72"/>
      <c r="C17" s="476"/>
      <c r="D17" s="131"/>
      <c r="E17" s="131"/>
      <c r="F17" s="42"/>
      <c r="G17" s="42"/>
      <c r="H17" s="42"/>
      <c r="I17" s="42"/>
      <c r="J17" s="42"/>
      <c r="K17" s="39"/>
      <c r="M17" s="477"/>
    </row>
    <row r="18" spans="2:13" s="479" customFormat="1" ht="47" customHeight="1" x14ac:dyDescent="0.35">
      <c r="B18" s="73"/>
      <c r="C18" s="619" t="s">
        <v>334</v>
      </c>
      <c r="D18" s="619"/>
      <c r="E18" s="619"/>
      <c r="F18" s="619"/>
      <c r="G18" s="619"/>
      <c r="H18" s="619"/>
      <c r="I18" s="619"/>
      <c r="J18" s="619"/>
      <c r="K18" s="478"/>
    </row>
    <row r="19" spans="2:13" s="479" customFormat="1" ht="16.25" customHeight="1" x14ac:dyDescent="0.35">
      <c r="B19" s="72"/>
      <c r="C19" s="409"/>
      <c r="D19" s="480"/>
      <c r="E19" s="476"/>
      <c r="F19" s="476"/>
      <c r="G19" s="476"/>
      <c r="H19" s="476"/>
      <c r="I19" s="476"/>
      <c r="J19" s="476"/>
      <c r="K19" s="478"/>
    </row>
    <row r="20" spans="2:13" s="479" customFormat="1" ht="73" customHeight="1" x14ac:dyDescent="0.35">
      <c r="B20" s="73"/>
      <c r="C20" s="619" t="s">
        <v>491</v>
      </c>
      <c r="D20" s="619"/>
      <c r="E20" s="619"/>
      <c r="F20" s="619"/>
      <c r="G20" s="619"/>
      <c r="H20" s="619"/>
      <c r="I20" s="619"/>
      <c r="J20" s="619"/>
      <c r="K20" s="478"/>
    </row>
    <row r="21" spans="2:13" ht="16.25" customHeight="1" x14ac:dyDescent="0.35">
      <c r="B21" s="73"/>
      <c r="C21" s="42"/>
      <c r="D21" s="42"/>
      <c r="E21" s="42"/>
      <c r="F21" s="42"/>
      <c r="G21" s="42"/>
      <c r="H21" s="42"/>
      <c r="I21" s="42"/>
      <c r="J21" s="42"/>
      <c r="K21" s="39"/>
    </row>
    <row r="22" spans="2:13" s="479" customFormat="1" ht="52.5" customHeight="1" x14ac:dyDescent="0.35">
      <c r="B22" s="73"/>
      <c r="C22" s="619" t="s">
        <v>492</v>
      </c>
      <c r="D22" s="619"/>
      <c r="E22" s="619"/>
      <c r="F22" s="619"/>
      <c r="G22" s="619"/>
      <c r="H22" s="619"/>
      <c r="I22" s="619"/>
      <c r="J22" s="619"/>
      <c r="K22" s="478"/>
    </row>
    <row r="23" spans="2:13" ht="16.25" customHeight="1" x14ac:dyDescent="0.35">
      <c r="B23" s="73"/>
      <c r="C23" s="42"/>
      <c r="D23" s="42"/>
      <c r="E23" s="42"/>
      <c r="F23" s="42"/>
      <c r="G23" s="42"/>
      <c r="H23" s="42"/>
      <c r="I23" s="42"/>
      <c r="J23" s="42"/>
      <c r="K23" s="39"/>
    </row>
    <row r="24" spans="2:13" s="479" customFormat="1" ht="62" customHeight="1" x14ac:dyDescent="0.35">
      <c r="B24" s="73"/>
      <c r="C24" s="619" t="s">
        <v>493</v>
      </c>
      <c r="D24" s="619"/>
      <c r="E24" s="619"/>
      <c r="F24" s="619"/>
      <c r="G24" s="619"/>
      <c r="H24" s="619"/>
      <c r="I24" s="619"/>
      <c r="J24" s="619"/>
      <c r="K24" s="478"/>
    </row>
    <row r="25" spans="2:13" ht="16.25" customHeight="1" x14ac:dyDescent="0.35">
      <c r="B25" s="73"/>
      <c r="C25" s="42"/>
      <c r="D25" s="42"/>
      <c r="E25" s="42"/>
      <c r="F25" s="42"/>
      <c r="G25" s="42"/>
      <c r="H25" s="42"/>
      <c r="I25" s="42"/>
      <c r="J25" s="42"/>
      <c r="K25" s="39"/>
    </row>
    <row r="26" spans="2:13" s="479" customFormat="1" ht="52.5" customHeight="1" x14ac:dyDescent="0.35">
      <c r="B26" s="73"/>
      <c r="C26" s="619" t="s">
        <v>335</v>
      </c>
      <c r="D26" s="619"/>
      <c r="E26" s="619"/>
      <c r="F26" s="619"/>
      <c r="G26" s="619"/>
      <c r="H26" s="619"/>
      <c r="I26" s="619"/>
      <c r="J26" s="619"/>
      <c r="K26" s="478"/>
    </row>
    <row r="27" spans="2:13" ht="16.25" customHeight="1" x14ac:dyDescent="0.35">
      <c r="B27" s="73"/>
      <c r="C27" s="42"/>
      <c r="D27" s="42"/>
      <c r="E27" s="42"/>
      <c r="F27" s="42"/>
      <c r="G27" s="42"/>
      <c r="H27" s="42"/>
      <c r="I27" s="42"/>
      <c r="J27" s="42"/>
      <c r="K27" s="39"/>
    </row>
    <row r="28" spans="2:13" ht="16.25" customHeight="1" x14ac:dyDescent="0.35">
      <c r="B28" s="73"/>
      <c r="C28" s="28" t="s">
        <v>494</v>
      </c>
      <c r="D28" s="42"/>
      <c r="E28" s="42"/>
      <c r="F28" s="42"/>
      <c r="G28" s="42"/>
      <c r="H28" s="42"/>
      <c r="I28" s="42"/>
      <c r="J28" s="42"/>
      <c r="K28" s="39"/>
      <c r="M28" s="475"/>
    </row>
    <row r="29" spans="2:13" ht="16.25" customHeight="1" x14ac:dyDescent="0.35">
      <c r="B29" s="72"/>
      <c r="C29" s="42"/>
      <c r="D29" s="42"/>
      <c r="E29" s="42"/>
      <c r="F29" s="42"/>
      <c r="G29" s="42"/>
      <c r="H29" s="42"/>
      <c r="I29" s="42"/>
      <c r="J29" s="42"/>
      <c r="K29" s="39"/>
    </row>
    <row r="30" spans="2:13" s="479" customFormat="1" ht="16.25" customHeight="1" x14ac:dyDescent="0.35">
      <c r="B30" s="73" t="s">
        <v>332</v>
      </c>
      <c r="C30" s="42"/>
      <c r="D30" s="42"/>
      <c r="E30" s="42"/>
      <c r="F30" s="42"/>
      <c r="G30" s="476"/>
      <c r="H30" s="476"/>
      <c r="I30" s="476"/>
      <c r="J30" s="476"/>
      <c r="K30" s="478"/>
      <c r="L30" s="481"/>
    </row>
    <row r="31" spans="2:13" s="479" customFormat="1" ht="16.25" customHeight="1" x14ac:dyDescent="0.35">
      <c r="B31" s="73"/>
      <c r="C31" s="42"/>
      <c r="D31" s="42"/>
      <c r="E31" s="42"/>
      <c r="F31" s="42"/>
      <c r="G31" s="476"/>
      <c r="H31" s="476"/>
      <c r="I31" s="476"/>
      <c r="J31" s="476"/>
      <c r="K31" s="478"/>
      <c r="L31" s="481"/>
    </row>
    <row r="32" spans="2:13" s="479" customFormat="1" ht="58.5" customHeight="1" x14ac:dyDescent="0.35">
      <c r="B32" s="482" t="s">
        <v>48</v>
      </c>
      <c r="C32" s="409"/>
      <c r="D32" s="480"/>
      <c r="E32" s="721"/>
      <c r="F32" s="721"/>
      <c r="G32" s="721"/>
      <c r="H32" s="721"/>
      <c r="I32" s="721"/>
      <c r="J32" s="721"/>
      <c r="K32" s="478"/>
      <c r="L32" s="483"/>
    </row>
    <row r="33" spans="2:12" s="479" customFormat="1" ht="16.25" customHeight="1" x14ac:dyDescent="0.35">
      <c r="B33" s="484"/>
      <c r="C33" s="476"/>
      <c r="D33" s="476"/>
      <c r="E33" s="476"/>
      <c r="F33" s="476"/>
      <c r="G33" s="476"/>
      <c r="H33" s="476"/>
      <c r="I33" s="476"/>
      <c r="J33" s="476"/>
      <c r="K33" s="478"/>
      <c r="L33" s="483"/>
    </row>
    <row r="34" spans="2:12" s="488" customFormat="1" ht="68.25" customHeight="1" x14ac:dyDescent="0.35">
      <c r="B34" s="482" t="s">
        <v>49</v>
      </c>
      <c r="C34" s="485"/>
      <c r="D34" s="485"/>
      <c r="E34" s="721"/>
      <c r="F34" s="721"/>
      <c r="G34" s="721"/>
      <c r="H34" s="721"/>
      <c r="I34" s="721"/>
      <c r="J34" s="721"/>
      <c r="K34" s="486"/>
      <c r="L34" s="487"/>
    </row>
    <row r="35" spans="2:12" ht="16.25" customHeight="1" x14ac:dyDescent="0.35">
      <c r="B35" s="72"/>
      <c r="C35" s="42"/>
      <c r="D35" s="42"/>
      <c r="E35" s="42"/>
      <c r="F35" s="42"/>
      <c r="G35" s="42"/>
      <c r="H35" s="42"/>
      <c r="I35" s="42"/>
      <c r="J35" s="42"/>
      <c r="K35" s="39"/>
      <c r="L35" s="14"/>
    </row>
    <row r="36" spans="2:12" ht="16.25" customHeight="1" x14ac:dyDescent="0.35">
      <c r="B36" s="72"/>
      <c r="C36" s="42"/>
      <c r="D36" s="42"/>
      <c r="E36" s="42"/>
      <c r="F36" s="42"/>
      <c r="G36" s="42"/>
      <c r="H36" s="42"/>
      <c r="I36" s="42"/>
      <c r="J36" s="42"/>
      <c r="K36" s="39"/>
      <c r="L36" s="14"/>
    </row>
    <row r="37" spans="2:12" ht="30.75" customHeight="1" x14ac:dyDescent="0.35">
      <c r="B37" s="72" t="s">
        <v>42</v>
      </c>
      <c r="C37" s="42"/>
      <c r="D37" s="726"/>
      <c r="E37" s="726"/>
      <c r="F37" s="726"/>
      <c r="G37" s="42"/>
      <c r="H37" s="42" t="s">
        <v>44</v>
      </c>
      <c r="I37" s="727"/>
      <c r="J37" s="727"/>
      <c r="K37" s="39"/>
      <c r="L37" s="14"/>
    </row>
    <row r="38" spans="2:12" ht="16.25" customHeight="1" x14ac:dyDescent="0.35">
      <c r="B38" s="72"/>
      <c r="C38" s="42"/>
      <c r="D38" s="42"/>
      <c r="E38" s="42"/>
      <c r="F38" s="42"/>
      <c r="G38" s="42"/>
      <c r="H38" s="42"/>
      <c r="I38" s="42"/>
      <c r="J38" s="42"/>
      <c r="K38" s="39"/>
      <c r="L38" s="14"/>
    </row>
    <row r="39" spans="2:12" ht="30" customHeight="1" x14ac:dyDescent="0.35">
      <c r="B39" s="72" t="s">
        <v>698</v>
      </c>
      <c r="C39" s="42"/>
      <c r="D39" s="726"/>
      <c r="E39" s="726"/>
      <c r="F39" s="726"/>
      <c r="G39" s="726"/>
      <c r="H39" s="726"/>
      <c r="I39" s="726"/>
      <c r="J39" s="726"/>
      <c r="K39" s="39"/>
      <c r="L39" s="14"/>
    </row>
    <row r="40" spans="2:12" ht="16.25" customHeight="1" x14ac:dyDescent="0.35">
      <c r="B40" s="72"/>
      <c r="C40" s="42"/>
      <c r="D40" s="42"/>
      <c r="E40" s="42"/>
      <c r="F40" s="42"/>
      <c r="G40" s="42"/>
      <c r="H40" s="42"/>
      <c r="I40" s="42"/>
      <c r="J40" s="42"/>
      <c r="K40" s="39"/>
      <c r="L40" s="14"/>
    </row>
    <row r="41" spans="2:12" ht="16.25" customHeight="1" x14ac:dyDescent="0.35">
      <c r="B41" s="72"/>
      <c r="C41" s="42"/>
      <c r="D41" s="42"/>
      <c r="E41" s="42"/>
      <c r="F41" s="42"/>
      <c r="G41" s="42"/>
      <c r="H41" s="42"/>
      <c r="I41" s="42"/>
      <c r="J41" s="42"/>
      <c r="K41" s="39"/>
      <c r="L41" s="14"/>
    </row>
    <row r="42" spans="2:12" ht="30" customHeight="1" x14ac:dyDescent="0.35">
      <c r="B42" s="72" t="s">
        <v>43</v>
      </c>
      <c r="C42" s="42"/>
      <c r="D42" s="726"/>
      <c r="E42" s="726"/>
      <c r="F42" s="726"/>
      <c r="G42" s="726"/>
      <c r="H42" s="726"/>
      <c r="I42" s="726"/>
      <c r="J42" s="726"/>
      <c r="K42" s="39"/>
      <c r="L42" s="14"/>
    </row>
    <row r="43" spans="2:12" ht="26.25" customHeight="1" x14ac:dyDescent="0.35">
      <c r="B43" s="72"/>
      <c r="C43" s="42"/>
      <c r="D43" s="42"/>
      <c r="E43" s="42"/>
      <c r="F43" s="42"/>
      <c r="G43" s="42"/>
      <c r="H43" s="42"/>
      <c r="I43" s="42"/>
      <c r="J43" s="42"/>
      <c r="K43" s="39"/>
      <c r="L43" s="14"/>
    </row>
    <row r="44" spans="2:12" ht="16.25" customHeight="1" x14ac:dyDescent="0.35">
      <c r="B44" s="72" t="s">
        <v>47</v>
      </c>
      <c r="C44" s="42"/>
      <c r="D44" s="42"/>
      <c r="E44" s="42"/>
      <c r="F44" s="42"/>
      <c r="G44" s="42"/>
      <c r="H44" s="42"/>
      <c r="I44" s="42"/>
      <c r="J44" s="42"/>
      <c r="K44" s="39"/>
      <c r="L44" s="14"/>
    </row>
    <row r="45" spans="2:12" ht="30" customHeight="1" x14ac:dyDescent="0.35">
      <c r="B45" s="72"/>
      <c r="C45" s="42"/>
      <c r="D45" s="726"/>
      <c r="E45" s="726"/>
      <c r="F45" s="726"/>
      <c r="G45" s="726"/>
      <c r="H45" s="726"/>
      <c r="I45" s="726"/>
      <c r="J45" s="726"/>
      <c r="K45" s="39"/>
      <c r="L45" s="14"/>
    </row>
    <row r="46" spans="2:12" ht="27" customHeight="1" x14ac:dyDescent="0.35">
      <c r="B46" s="72"/>
      <c r="C46" s="42"/>
      <c r="D46" s="42"/>
      <c r="E46" s="42"/>
      <c r="F46" s="42"/>
      <c r="G46" s="42"/>
      <c r="H46" s="42"/>
      <c r="I46" s="42"/>
      <c r="J46" s="42"/>
      <c r="K46" s="39"/>
      <c r="L46" s="14"/>
    </row>
    <row r="47" spans="2:12" ht="16.25" customHeight="1" x14ac:dyDescent="0.35">
      <c r="B47" s="72"/>
      <c r="C47" s="42"/>
      <c r="D47" s="42"/>
      <c r="E47" s="42"/>
      <c r="F47" s="42"/>
      <c r="G47" s="42"/>
      <c r="H47" s="42"/>
      <c r="I47" s="42"/>
      <c r="J47" s="42"/>
      <c r="K47" s="39"/>
      <c r="L47" s="14"/>
    </row>
    <row r="48" spans="2:12" ht="30" customHeight="1" x14ac:dyDescent="0.35">
      <c r="B48" s="72" t="s">
        <v>699</v>
      </c>
      <c r="C48" s="42"/>
      <c r="D48" s="726"/>
      <c r="E48" s="726"/>
      <c r="F48" s="726"/>
      <c r="G48" s="726"/>
      <c r="H48" s="726"/>
      <c r="I48" s="726"/>
      <c r="J48" s="726"/>
      <c r="K48" s="39"/>
      <c r="L48" s="14"/>
    </row>
    <row r="49" spans="2:12" ht="16.25" customHeight="1" x14ac:dyDescent="0.35">
      <c r="B49" s="72"/>
      <c r="C49" s="42"/>
      <c r="D49" s="42"/>
      <c r="E49" s="42"/>
      <c r="F49" s="42"/>
      <c r="G49" s="42"/>
      <c r="H49" s="42"/>
      <c r="I49" s="42"/>
      <c r="J49" s="42"/>
      <c r="K49" s="39"/>
      <c r="L49" s="14"/>
    </row>
    <row r="50" spans="2:12" ht="16.25" customHeight="1" x14ac:dyDescent="0.35">
      <c r="B50" s="72"/>
      <c r="C50" s="42"/>
      <c r="D50" s="42"/>
      <c r="E50" s="42"/>
      <c r="F50" s="42"/>
      <c r="G50" s="42"/>
      <c r="H50" s="42"/>
      <c r="I50" s="42"/>
      <c r="J50" s="42"/>
      <c r="K50" s="39"/>
      <c r="L50" s="14"/>
    </row>
    <row r="51" spans="2:12" ht="30" customHeight="1" x14ac:dyDescent="0.35">
      <c r="B51" s="72" t="s">
        <v>700</v>
      </c>
      <c r="C51" s="42"/>
      <c r="D51" s="726"/>
      <c r="E51" s="726"/>
      <c r="F51" s="726"/>
      <c r="G51" s="726"/>
      <c r="H51" s="726"/>
      <c r="I51" s="726"/>
      <c r="J51" s="726"/>
      <c r="K51" s="39"/>
      <c r="L51" s="14"/>
    </row>
    <row r="52" spans="2:12" ht="25.5" customHeight="1" x14ac:dyDescent="0.35">
      <c r="B52" s="72"/>
      <c r="C52" s="42"/>
      <c r="D52" s="42"/>
      <c r="E52" s="42"/>
      <c r="F52" s="42"/>
      <c r="G52" s="42"/>
      <c r="H52" s="42"/>
      <c r="I52" s="42"/>
      <c r="J52" s="42"/>
      <c r="K52" s="39"/>
      <c r="L52" s="14"/>
    </row>
    <row r="53" spans="2:12" ht="16.25" customHeight="1" x14ac:dyDescent="0.35">
      <c r="B53" s="72" t="s">
        <v>701</v>
      </c>
      <c r="C53" s="42"/>
      <c r="D53" s="42"/>
      <c r="E53" s="42"/>
      <c r="F53" s="42"/>
      <c r="G53" s="42"/>
      <c r="H53" s="42"/>
      <c r="I53" s="42"/>
      <c r="J53" s="42"/>
      <c r="K53" s="39"/>
      <c r="L53" s="14"/>
    </row>
    <row r="54" spans="2:12" ht="30" customHeight="1" x14ac:dyDescent="0.35">
      <c r="B54" s="72"/>
      <c r="C54" s="42"/>
      <c r="D54" s="726"/>
      <c r="E54" s="726"/>
      <c r="F54" s="726"/>
      <c r="G54" s="726"/>
      <c r="H54" s="726"/>
      <c r="I54" s="726"/>
      <c r="J54" s="726"/>
      <c r="K54" s="39"/>
      <c r="L54" s="14"/>
    </row>
    <row r="55" spans="2:12" ht="16.25" customHeight="1" x14ac:dyDescent="0.35">
      <c r="B55" s="75"/>
      <c r="C55" s="51"/>
      <c r="D55" s="51"/>
      <c r="E55" s="51"/>
      <c r="F55" s="51"/>
      <c r="G55" s="51"/>
      <c r="H55" s="51"/>
      <c r="I55" s="51"/>
      <c r="J55" s="51"/>
      <c r="K55" s="76"/>
      <c r="L55" s="14"/>
    </row>
    <row r="56" spans="2:12" ht="16.25" customHeight="1" x14ac:dyDescent="0.35">
      <c r="B56" s="14"/>
      <c r="C56" s="14"/>
      <c r="D56" s="14"/>
      <c r="E56" s="14"/>
      <c r="F56" s="14"/>
      <c r="G56" s="14"/>
      <c r="H56" s="14"/>
      <c r="I56" s="14"/>
      <c r="J56" s="14"/>
      <c r="K56" s="14"/>
      <c r="L56" s="14"/>
    </row>
  </sheetData>
  <sheetProtection sheet="1" selectLockedCells="1"/>
  <mergeCells count="20">
    <mergeCell ref="D51:J51"/>
    <mergeCell ref="D54:J54"/>
    <mergeCell ref="D37:F37"/>
    <mergeCell ref="I37:J37"/>
    <mergeCell ref="D39:J39"/>
    <mergeCell ref="D42:J42"/>
    <mergeCell ref="D45:J45"/>
    <mergeCell ref="D48:J48"/>
    <mergeCell ref="E34:J34"/>
    <mergeCell ref="I1:K1"/>
    <mergeCell ref="I3:K3"/>
    <mergeCell ref="B10:K10"/>
    <mergeCell ref="B11:K11"/>
    <mergeCell ref="B12:K12"/>
    <mergeCell ref="C18:J18"/>
    <mergeCell ref="C20:J20"/>
    <mergeCell ref="C22:J22"/>
    <mergeCell ref="C24:J24"/>
    <mergeCell ref="C26:J26"/>
    <mergeCell ref="E32:J32"/>
  </mergeCells>
  <hyperlinks>
    <hyperlink ref="I3:K3" location="'Börja här'!A1" display="PALAA TÄSTÄ KANSISIVULLE" xr:uid="{00000000-0004-0000-1500-000000000000}"/>
    <hyperlink ref="C24" r:id="rId1" location="d1e9516-1-1" display="d1e9516-1-1" xr:uid="{00000000-0004-0000-1500-000001000000}"/>
  </hyperlinks>
  <pageMargins left="0.39370078740157483" right="0.39370078740157483" top="0.78740157480314965" bottom="0.78740157480314965" header="0.39370078740157483" footer="0.31496062992125984"/>
  <pageSetup paperSize="9" orientation="portrait" r:id="rId2"/>
  <headerFooter>
    <oddHeader>&amp;L&amp;A&amp;C&amp;R&amp;P(&amp;N)</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81249" r:id="rId5" name="Check Box 1">
              <controlPr defaultSize="0" autoFill="0" autoLine="0" autoPict="0">
                <anchor moveWithCells="1">
                  <from>
                    <xdr:col>1</xdr:col>
                    <xdr:colOff>234950</xdr:colOff>
                    <xdr:row>12</xdr:row>
                    <xdr:rowOff>184150</xdr:rowOff>
                  </from>
                  <to>
                    <xdr:col>1</xdr:col>
                    <xdr:colOff>508000</xdr:colOff>
                    <xdr:row>13</xdr:row>
                    <xdr:rowOff>184150</xdr:rowOff>
                  </to>
                </anchor>
              </controlPr>
            </control>
          </mc:Choice>
        </mc:AlternateContent>
        <mc:AlternateContent xmlns:mc="http://schemas.openxmlformats.org/markup-compatibility/2006">
          <mc:Choice Requires="x14">
            <control shapeId="181250" r:id="rId6" name="Check Box 2">
              <controlPr defaultSize="0" autoFill="0" autoLine="0" autoPict="0">
                <anchor moveWithCells="1">
                  <from>
                    <xdr:col>1</xdr:col>
                    <xdr:colOff>304800</xdr:colOff>
                    <xdr:row>26</xdr:row>
                    <xdr:rowOff>177800</xdr:rowOff>
                  </from>
                  <to>
                    <xdr:col>1</xdr:col>
                    <xdr:colOff>609600</xdr:colOff>
                    <xdr:row>27</xdr:row>
                    <xdr:rowOff>190500</xdr:rowOff>
                  </to>
                </anchor>
              </controlPr>
            </control>
          </mc:Choice>
        </mc:AlternateContent>
        <mc:AlternateContent xmlns:mc="http://schemas.openxmlformats.org/markup-compatibility/2006">
          <mc:Choice Requires="x14">
            <control shapeId="181251" r:id="rId7" name="Check Box 3">
              <controlPr defaultSize="0" autoFill="0" autoLine="0" autoPict="0">
                <anchor moveWithCells="1">
                  <from>
                    <xdr:col>1</xdr:col>
                    <xdr:colOff>273050</xdr:colOff>
                    <xdr:row>14</xdr:row>
                    <xdr:rowOff>184150</xdr:rowOff>
                  </from>
                  <to>
                    <xdr:col>1</xdr:col>
                    <xdr:colOff>565150</xdr:colOff>
                    <xdr:row>15</xdr:row>
                    <xdr:rowOff>190500</xdr:rowOff>
                  </to>
                </anchor>
              </controlPr>
            </control>
          </mc:Choice>
        </mc:AlternateContent>
        <mc:AlternateContent xmlns:mc="http://schemas.openxmlformats.org/markup-compatibility/2006">
          <mc:Choice Requires="x14">
            <control shapeId="181252" r:id="rId8" name="Check Box 4">
              <controlPr defaultSize="0" autoFill="0" autoLine="0" autoPict="0">
                <anchor moveWithCells="1">
                  <from>
                    <xdr:col>1</xdr:col>
                    <xdr:colOff>266700</xdr:colOff>
                    <xdr:row>17</xdr:row>
                    <xdr:rowOff>6350</xdr:rowOff>
                  </from>
                  <to>
                    <xdr:col>1</xdr:col>
                    <xdr:colOff>558800</xdr:colOff>
                    <xdr:row>17</xdr:row>
                    <xdr:rowOff>215900</xdr:rowOff>
                  </to>
                </anchor>
              </controlPr>
            </control>
          </mc:Choice>
        </mc:AlternateContent>
        <mc:AlternateContent xmlns:mc="http://schemas.openxmlformats.org/markup-compatibility/2006">
          <mc:Choice Requires="x14">
            <control shapeId="181253" r:id="rId9" name="Check Box 5">
              <controlPr defaultSize="0" autoFill="0" autoLine="0" autoPict="0">
                <anchor moveWithCells="1">
                  <from>
                    <xdr:col>1</xdr:col>
                    <xdr:colOff>292100</xdr:colOff>
                    <xdr:row>24</xdr:row>
                    <xdr:rowOff>177800</xdr:rowOff>
                  </from>
                  <to>
                    <xdr:col>1</xdr:col>
                    <xdr:colOff>571500</xdr:colOff>
                    <xdr:row>25</xdr:row>
                    <xdr:rowOff>165100</xdr:rowOff>
                  </to>
                </anchor>
              </controlPr>
            </control>
          </mc:Choice>
        </mc:AlternateContent>
        <mc:AlternateContent xmlns:mc="http://schemas.openxmlformats.org/markup-compatibility/2006">
          <mc:Choice Requires="x14">
            <control shapeId="181254" r:id="rId10" name="Check Box 6">
              <controlPr defaultSize="0" autoFill="0" autoLine="0" autoPict="0">
                <anchor moveWithCells="1">
                  <from>
                    <xdr:col>1</xdr:col>
                    <xdr:colOff>292100</xdr:colOff>
                    <xdr:row>19</xdr:row>
                    <xdr:rowOff>6350</xdr:rowOff>
                  </from>
                  <to>
                    <xdr:col>1</xdr:col>
                    <xdr:colOff>577850</xdr:colOff>
                    <xdr:row>19</xdr:row>
                    <xdr:rowOff>234950</xdr:rowOff>
                  </to>
                </anchor>
              </controlPr>
            </control>
          </mc:Choice>
        </mc:AlternateContent>
        <mc:AlternateContent xmlns:mc="http://schemas.openxmlformats.org/markup-compatibility/2006">
          <mc:Choice Requires="x14">
            <control shapeId="181255" r:id="rId11" name="Check Box 7">
              <controlPr defaultSize="0" autoFill="0" autoLine="0" autoPict="0">
                <anchor moveWithCells="1">
                  <from>
                    <xdr:col>1</xdr:col>
                    <xdr:colOff>292100</xdr:colOff>
                    <xdr:row>21</xdr:row>
                    <xdr:rowOff>6350</xdr:rowOff>
                  </from>
                  <to>
                    <xdr:col>1</xdr:col>
                    <xdr:colOff>596900</xdr:colOff>
                    <xdr:row>21</xdr:row>
                    <xdr:rowOff>215900</xdr:rowOff>
                  </to>
                </anchor>
              </controlPr>
            </control>
          </mc:Choice>
        </mc:AlternateContent>
        <mc:AlternateContent xmlns:mc="http://schemas.openxmlformats.org/markup-compatibility/2006">
          <mc:Choice Requires="x14">
            <control shapeId="181256" r:id="rId12" name="Check Box 8">
              <controlPr defaultSize="0" autoFill="0" autoLine="0" autoPict="0">
                <anchor moveWithCells="1">
                  <from>
                    <xdr:col>1</xdr:col>
                    <xdr:colOff>298450</xdr:colOff>
                    <xdr:row>23</xdr:row>
                    <xdr:rowOff>6350</xdr:rowOff>
                  </from>
                  <to>
                    <xdr:col>1</xdr:col>
                    <xdr:colOff>596900</xdr:colOff>
                    <xdr:row>23</xdr:row>
                    <xdr:rowOff>222250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ul3"/>
  <dimension ref="A1:J34"/>
  <sheetViews>
    <sheetView zoomScaleNormal="100" workbookViewId="0">
      <selection activeCell="H6" sqref="H6:J6"/>
    </sheetView>
  </sheetViews>
  <sheetFormatPr defaultColWidth="9.23046875" defaultRowHeight="15.5" x14ac:dyDescent="0.35"/>
  <cols>
    <col min="1" max="1" width="3.84375" style="139" customWidth="1"/>
    <col min="2" max="2" width="4.69140625" style="139" customWidth="1"/>
    <col min="3" max="4" width="40.69140625" style="139" customWidth="1"/>
    <col min="5" max="5" width="19.69140625" style="139" customWidth="1"/>
    <col min="6" max="6" width="3.23046875" style="139" customWidth="1"/>
    <col min="7" max="7" width="7.23046875" style="139" customWidth="1"/>
    <col min="8" max="16384" width="9.23046875" style="139"/>
  </cols>
  <sheetData>
    <row r="1" spans="1:10" x14ac:dyDescent="0.35">
      <c r="A1" s="5" t="s">
        <v>181</v>
      </c>
    </row>
    <row r="2" spans="1:10" x14ac:dyDescent="0.35">
      <c r="A2" s="5"/>
    </row>
    <row r="3" spans="1:10" x14ac:dyDescent="0.35">
      <c r="B3" s="609" t="s">
        <v>301</v>
      </c>
      <c r="C3" s="609"/>
      <c r="D3" s="609"/>
      <c r="E3" s="609"/>
      <c r="F3" s="609"/>
    </row>
    <row r="4" spans="1:10" x14ac:dyDescent="0.35">
      <c r="B4" s="609"/>
      <c r="C4" s="609"/>
      <c r="D4" s="609"/>
      <c r="E4" s="609"/>
      <c r="F4" s="609"/>
    </row>
    <row r="6" spans="1:10" x14ac:dyDescent="0.35">
      <c r="B6" s="201"/>
      <c r="C6" s="204"/>
      <c r="D6" s="114"/>
      <c r="E6" s="114"/>
      <c r="F6" s="115"/>
      <c r="H6" s="586" t="s">
        <v>730</v>
      </c>
      <c r="I6" s="587"/>
      <c r="J6" s="588"/>
    </row>
    <row r="7" spans="1:10" x14ac:dyDescent="0.35">
      <c r="B7" s="17"/>
      <c r="C7" s="118" t="s">
        <v>182</v>
      </c>
      <c r="D7" s="18"/>
      <c r="E7" s="18"/>
      <c r="F7" s="19"/>
    </row>
    <row r="8" spans="1:10" x14ac:dyDescent="0.35">
      <c r="B8" s="17"/>
      <c r="C8" s="118"/>
      <c r="D8" s="18"/>
      <c r="E8" s="18"/>
      <c r="F8" s="19"/>
    </row>
    <row r="9" spans="1:10" x14ac:dyDescent="0.35">
      <c r="B9" s="17"/>
      <c r="C9" s="18"/>
      <c r="D9" s="18"/>
      <c r="E9" s="18"/>
      <c r="F9" s="19"/>
    </row>
    <row r="10" spans="1:10" x14ac:dyDescent="0.35">
      <c r="B10" s="17"/>
      <c r="C10" s="205" t="s">
        <v>264</v>
      </c>
      <c r="D10" s="205" t="s">
        <v>731</v>
      </c>
      <c r="E10" s="205" t="s">
        <v>183</v>
      </c>
      <c r="F10" s="19"/>
    </row>
    <row r="11" spans="1:10" ht="30" customHeight="1" x14ac:dyDescent="0.35">
      <c r="B11" s="17"/>
      <c r="C11" s="206"/>
      <c r="D11" s="206"/>
      <c r="E11" s="319"/>
      <c r="F11" s="19"/>
    </row>
    <row r="12" spans="1:10" ht="30" customHeight="1" x14ac:dyDescent="0.35">
      <c r="B12" s="17"/>
      <c r="C12" s="206"/>
      <c r="D12" s="206"/>
      <c r="E12" s="319"/>
      <c r="F12" s="19"/>
    </row>
    <row r="13" spans="1:10" ht="30" customHeight="1" x14ac:dyDescent="0.35">
      <c r="B13" s="17"/>
      <c r="C13" s="206"/>
      <c r="D13" s="206"/>
      <c r="E13" s="319"/>
      <c r="F13" s="19"/>
    </row>
    <row r="14" spans="1:10" ht="30" customHeight="1" x14ac:dyDescent="0.35">
      <c r="B14" s="17"/>
      <c r="C14" s="206"/>
      <c r="D14" s="206"/>
      <c r="E14" s="319"/>
      <c r="F14" s="19"/>
    </row>
    <row r="15" spans="1:10" ht="30" customHeight="1" x14ac:dyDescent="0.35">
      <c r="B15" s="17"/>
      <c r="C15" s="206"/>
      <c r="D15" s="206"/>
      <c r="E15" s="319"/>
      <c r="F15" s="19"/>
    </row>
    <row r="16" spans="1:10" ht="30" customHeight="1" x14ac:dyDescent="0.35">
      <c r="B16" s="17"/>
      <c r="C16" s="206"/>
      <c r="D16" s="206"/>
      <c r="E16" s="319"/>
      <c r="F16" s="19"/>
    </row>
    <row r="17" spans="2:6" ht="30" customHeight="1" x14ac:dyDescent="0.35">
      <c r="B17" s="17"/>
      <c r="C17" s="206"/>
      <c r="D17" s="206"/>
      <c r="E17" s="319"/>
      <c r="F17" s="19"/>
    </row>
    <row r="18" spans="2:6" ht="30" customHeight="1" x14ac:dyDescent="0.35">
      <c r="B18" s="17"/>
      <c r="C18" s="206"/>
      <c r="D18" s="206"/>
      <c r="E18" s="319"/>
      <c r="F18" s="19"/>
    </row>
    <row r="19" spans="2:6" ht="30" customHeight="1" x14ac:dyDescent="0.35">
      <c r="B19" s="17"/>
      <c r="C19" s="206"/>
      <c r="D19" s="206"/>
      <c r="E19" s="319"/>
      <c r="F19" s="19"/>
    </row>
    <row r="20" spans="2:6" ht="30" customHeight="1" x14ac:dyDescent="0.35">
      <c r="B20" s="17"/>
      <c r="C20" s="206"/>
      <c r="D20" s="206"/>
      <c r="E20" s="319"/>
      <c r="F20" s="19"/>
    </row>
    <row r="21" spans="2:6" ht="30" customHeight="1" x14ac:dyDescent="0.35">
      <c r="B21" s="17"/>
      <c r="C21" s="206"/>
      <c r="D21" s="206"/>
      <c r="E21" s="319"/>
      <c r="F21" s="19"/>
    </row>
    <row r="22" spans="2:6" ht="30" customHeight="1" x14ac:dyDescent="0.35">
      <c r="B22" s="17"/>
      <c r="C22" s="206"/>
      <c r="D22" s="206"/>
      <c r="E22" s="319"/>
      <c r="F22" s="19"/>
    </row>
    <row r="23" spans="2:6" ht="30" customHeight="1" x14ac:dyDescent="0.35">
      <c r="B23" s="17"/>
      <c r="C23" s="206"/>
      <c r="D23" s="206"/>
      <c r="E23" s="319"/>
      <c r="F23" s="19"/>
    </row>
    <row r="24" spans="2:6" ht="30" customHeight="1" x14ac:dyDescent="0.35">
      <c r="B24" s="17"/>
      <c r="C24" s="206"/>
      <c r="D24" s="206"/>
      <c r="E24" s="319"/>
      <c r="F24" s="19"/>
    </row>
    <row r="25" spans="2:6" ht="30" customHeight="1" x14ac:dyDescent="0.35">
      <c r="B25" s="17"/>
      <c r="C25" s="206"/>
      <c r="D25" s="206"/>
      <c r="E25" s="319"/>
      <c r="F25" s="19"/>
    </row>
    <row r="26" spans="2:6" ht="30" customHeight="1" x14ac:dyDescent="0.35">
      <c r="B26" s="17"/>
      <c r="C26" s="206"/>
      <c r="D26" s="206"/>
      <c r="E26" s="319"/>
      <c r="F26" s="19"/>
    </row>
    <row r="27" spans="2:6" ht="30" customHeight="1" x14ac:dyDescent="0.35">
      <c r="B27" s="17"/>
      <c r="C27" s="206"/>
      <c r="D27" s="206"/>
      <c r="E27" s="319"/>
      <c r="F27" s="19"/>
    </row>
    <row r="28" spans="2:6" ht="30" customHeight="1" x14ac:dyDescent="0.35">
      <c r="B28" s="17"/>
      <c r="C28" s="206"/>
      <c r="D28" s="206"/>
      <c r="E28" s="319"/>
      <c r="F28" s="19"/>
    </row>
    <row r="29" spans="2:6" ht="30" customHeight="1" x14ac:dyDescent="0.35">
      <c r="B29" s="17"/>
      <c r="C29" s="206"/>
      <c r="D29" s="206"/>
      <c r="E29" s="319"/>
      <c r="F29" s="19"/>
    </row>
    <row r="30" spans="2:6" ht="30" customHeight="1" x14ac:dyDescent="0.35">
      <c r="B30" s="17"/>
      <c r="C30" s="206"/>
      <c r="D30" s="206"/>
      <c r="E30" s="319"/>
      <c r="F30" s="19"/>
    </row>
    <row r="31" spans="2:6" ht="30" customHeight="1" x14ac:dyDescent="0.35">
      <c r="B31" s="17"/>
      <c r="C31" s="206"/>
      <c r="D31" s="206"/>
      <c r="E31" s="319"/>
      <c r="F31" s="19"/>
    </row>
    <row r="32" spans="2:6" ht="30" customHeight="1" x14ac:dyDescent="0.35">
      <c r="B32" s="17"/>
      <c r="C32" s="206"/>
      <c r="D32" s="206"/>
      <c r="E32" s="319"/>
      <c r="F32" s="19"/>
    </row>
    <row r="33" spans="2:6" x14ac:dyDescent="0.35">
      <c r="B33" s="17"/>
      <c r="C33" s="18"/>
      <c r="D33" s="18"/>
      <c r="E33" s="18"/>
      <c r="F33" s="19"/>
    </row>
    <row r="34" spans="2:6" x14ac:dyDescent="0.35">
      <c r="B34" s="202"/>
      <c r="C34" s="119"/>
      <c r="D34" s="119"/>
      <c r="E34" s="119"/>
      <c r="F34" s="120"/>
    </row>
  </sheetData>
  <sheetProtection sheet="1" selectLockedCells="1"/>
  <mergeCells count="2">
    <mergeCell ref="H6:J6"/>
    <mergeCell ref="B3:F4"/>
  </mergeCells>
  <hyperlinks>
    <hyperlink ref="H6:J6" location="'Börja här'!A1" display="PALAA TÄSTÄ KANSISIVULLE" xr:uid="{00000000-0004-0000-0300-000000000000}"/>
  </hyperlinks>
  <pageMargins left="0.39370078740157483" right="0.39370078740157483" top="0.78740157480314965" bottom="0.78740157480314965" header="0.39370078740157483" footer="0.31496062992125984"/>
  <pageSetup paperSize="9" fitToHeight="0" orientation="portrait" r:id="rId1"/>
  <headerFooter>
    <oddHeader>&amp;L&amp;A&amp;C&amp;R&amp;P(&amp;N)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ul5"/>
  <dimension ref="A1:P104"/>
  <sheetViews>
    <sheetView workbookViewId="0">
      <selection activeCell="C9" sqref="C9:J9"/>
    </sheetView>
  </sheetViews>
  <sheetFormatPr defaultColWidth="9.23046875" defaultRowHeight="15.5" x14ac:dyDescent="0.35"/>
  <cols>
    <col min="1" max="1" width="4.23046875" style="139" customWidth="1"/>
    <col min="2" max="2" width="3" style="139" customWidth="1"/>
    <col min="3" max="7" width="9.23046875" style="139"/>
    <col min="8" max="8" width="11.84375" style="139" customWidth="1"/>
    <col min="9" max="10" width="9.23046875" style="139"/>
    <col min="11" max="11" width="3.23046875" style="139" customWidth="1"/>
    <col min="12" max="16384" width="9.23046875" style="139"/>
  </cols>
  <sheetData>
    <row r="1" spans="1:16" x14ac:dyDescent="0.35">
      <c r="A1" s="5" t="s">
        <v>186</v>
      </c>
      <c r="B1" s="5"/>
    </row>
    <row r="3" spans="1:16" ht="32.5" customHeight="1" x14ac:dyDescent="0.35">
      <c r="B3" s="610" t="s">
        <v>300</v>
      </c>
      <c r="C3" s="610"/>
      <c r="D3" s="610"/>
      <c r="E3" s="610"/>
      <c r="F3" s="610"/>
      <c r="G3" s="610"/>
      <c r="H3" s="610"/>
      <c r="I3" s="610"/>
      <c r="J3" s="610"/>
      <c r="K3" s="610"/>
    </row>
    <row r="4" spans="1:16" ht="16.5" customHeight="1" x14ac:dyDescent="0.35"/>
    <row r="5" spans="1:16" x14ac:dyDescent="0.35">
      <c r="B5" s="201"/>
      <c r="C5" s="280"/>
      <c r="D5" s="55"/>
      <c r="E5" s="56"/>
      <c r="F5" s="56"/>
      <c r="G5" s="56"/>
      <c r="H5" s="56"/>
      <c r="I5" s="56"/>
      <c r="J5" s="56"/>
      <c r="K5" s="57"/>
      <c r="M5" s="586" t="s">
        <v>732</v>
      </c>
      <c r="N5" s="587"/>
      <c r="O5" s="588"/>
    </row>
    <row r="6" spans="1:16" x14ac:dyDescent="0.35">
      <c r="B6" s="17"/>
      <c r="C6" s="253" t="s">
        <v>187</v>
      </c>
      <c r="D6" s="60"/>
      <c r="E6" s="242"/>
      <c r="F6" s="242"/>
      <c r="G6" s="242"/>
      <c r="H6" s="242"/>
      <c r="I6" s="242"/>
      <c r="J6" s="242"/>
      <c r="K6" s="243"/>
    </row>
    <row r="7" spans="1:16" x14ac:dyDescent="0.35">
      <c r="B7" s="17"/>
      <c r="C7" s="253"/>
      <c r="D7" s="60"/>
      <c r="E7" s="242"/>
      <c r="F7" s="242"/>
      <c r="G7" s="242"/>
      <c r="H7" s="242"/>
      <c r="I7" s="242"/>
      <c r="J7" s="242"/>
      <c r="K7" s="243"/>
    </row>
    <row r="8" spans="1:16" ht="15" customHeight="1" x14ac:dyDescent="0.35">
      <c r="B8" s="17"/>
      <c r="C8" s="242" t="s">
        <v>94</v>
      </c>
      <c r="D8" s="242"/>
      <c r="E8" s="242"/>
      <c r="F8" s="242"/>
      <c r="G8" s="242"/>
      <c r="H8" s="242"/>
      <c r="I8" s="242"/>
      <c r="J8" s="242"/>
      <c r="K8" s="243"/>
      <c r="M8" s="521" t="s">
        <v>337</v>
      </c>
      <c r="N8" s="521"/>
      <c r="O8" s="521"/>
      <c r="P8" s="521"/>
    </row>
    <row r="9" spans="1:16" ht="15" customHeight="1" x14ac:dyDescent="0.35">
      <c r="B9" s="17"/>
      <c r="C9" s="614"/>
      <c r="D9" s="615"/>
      <c r="E9" s="615"/>
      <c r="F9" s="615"/>
      <c r="G9" s="615"/>
      <c r="H9" s="615"/>
      <c r="I9" s="615"/>
      <c r="J9" s="615"/>
      <c r="K9" s="243"/>
      <c r="M9" s="521"/>
      <c r="N9" s="521"/>
      <c r="O9" s="521"/>
      <c r="P9" s="521"/>
    </row>
    <row r="10" spans="1:16" x14ac:dyDescent="0.35">
      <c r="B10" s="17"/>
      <c r="C10" s="242"/>
      <c r="D10" s="242"/>
      <c r="E10" s="242"/>
      <c r="F10" s="242"/>
      <c r="G10" s="242"/>
      <c r="H10" s="242"/>
      <c r="I10" s="242"/>
      <c r="J10" s="242"/>
      <c r="K10" s="243"/>
      <c r="M10" s="521"/>
      <c r="N10" s="521"/>
      <c r="O10" s="521"/>
      <c r="P10" s="521"/>
    </row>
    <row r="11" spans="1:16" x14ac:dyDescent="0.35">
      <c r="B11" s="17"/>
      <c r="C11" s="242" t="s">
        <v>256</v>
      </c>
      <c r="D11" s="242"/>
      <c r="E11" s="242"/>
      <c r="F11" s="242"/>
      <c r="G11" s="242"/>
      <c r="H11" s="293"/>
      <c r="I11" s="242" t="str">
        <f>"500 merkkiä ("&amp;TEXT(LEN(C12),"0")&amp;" käytetty)"</f>
        <v>500 merkkiä (0 käytetty)</v>
      </c>
      <c r="J11" s="242"/>
      <c r="K11" s="243"/>
      <c r="M11" s="521"/>
      <c r="N11" s="521"/>
      <c r="O11" s="521"/>
      <c r="P11" s="521"/>
    </row>
    <row r="12" spans="1:16" ht="138" customHeight="1" x14ac:dyDescent="0.35">
      <c r="B12" s="17"/>
      <c r="C12" s="616"/>
      <c r="D12" s="616"/>
      <c r="E12" s="616"/>
      <c r="F12" s="616"/>
      <c r="G12" s="616"/>
      <c r="H12" s="616"/>
      <c r="I12" s="616"/>
      <c r="J12" s="616"/>
      <c r="K12" s="248"/>
    </row>
    <row r="13" spans="1:16" x14ac:dyDescent="0.35">
      <c r="B13" s="202"/>
      <c r="C13" s="273"/>
      <c r="D13" s="273"/>
      <c r="E13" s="273"/>
      <c r="F13" s="273"/>
      <c r="G13" s="273"/>
      <c r="H13" s="273"/>
      <c r="I13" s="273"/>
      <c r="J13" s="273"/>
      <c r="K13" s="249"/>
    </row>
    <row r="14" spans="1:16" x14ac:dyDescent="0.35">
      <c r="B14" s="17"/>
      <c r="C14" s="245"/>
      <c r="D14" s="245"/>
      <c r="E14" s="245"/>
      <c r="F14" s="245"/>
      <c r="G14" s="245"/>
      <c r="H14" s="245"/>
      <c r="I14" s="245"/>
      <c r="J14" s="245"/>
      <c r="K14" s="248"/>
    </row>
    <row r="15" spans="1:16" x14ac:dyDescent="0.35">
      <c r="B15" s="17"/>
      <c r="C15" s="242" t="s">
        <v>107</v>
      </c>
      <c r="D15" s="242"/>
      <c r="E15" s="242"/>
      <c r="F15" s="242"/>
      <c r="G15" s="242"/>
      <c r="H15" s="242"/>
      <c r="I15" s="242"/>
      <c r="J15" s="242"/>
      <c r="K15" s="243"/>
    </row>
    <row r="16" spans="1:16" x14ac:dyDescent="0.35">
      <c r="B16" s="17"/>
      <c r="C16" s="614"/>
      <c r="D16" s="615"/>
      <c r="E16" s="615"/>
      <c r="F16" s="615"/>
      <c r="G16" s="615"/>
      <c r="H16" s="615"/>
      <c r="I16" s="615"/>
      <c r="J16" s="615"/>
      <c r="K16" s="243"/>
    </row>
    <row r="17" spans="2:11" x14ac:dyDescent="0.35">
      <c r="B17" s="17"/>
      <c r="C17" s="242"/>
      <c r="D17" s="242"/>
      <c r="E17" s="242"/>
      <c r="F17" s="242"/>
      <c r="G17" s="242"/>
      <c r="H17" s="242"/>
      <c r="I17" s="242"/>
      <c r="J17" s="242"/>
      <c r="K17" s="243"/>
    </row>
    <row r="18" spans="2:11" x14ac:dyDescent="0.35">
      <c r="B18" s="17"/>
      <c r="C18" s="327" t="s">
        <v>733</v>
      </c>
      <c r="D18" s="327"/>
      <c r="E18" s="327"/>
      <c r="F18" s="327"/>
      <c r="G18" s="327"/>
      <c r="H18" s="293"/>
      <c r="I18" s="327" t="str">
        <f>"500 merkkiä ("&amp;TEXT(LEN(C19),"0")&amp;" käytetty)"</f>
        <v>500 merkkiä (0 käytetty)</v>
      </c>
      <c r="J18" s="327"/>
      <c r="K18" s="243"/>
    </row>
    <row r="19" spans="2:11" ht="138" customHeight="1" x14ac:dyDescent="0.35">
      <c r="B19" s="17"/>
      <c r="C19" s="616"/>
      <c r="D19" s="616"/>
      <c r="E19" s="616"/>
      <c r="F19" s="616"/>
      <c r="G19" s="616"/>
      <c r="H19" s="616"/>
      <c r="I19" s="616"/>
      <c r="J19" s="616"/>
      <c r="K19" s="248"/>
    </row>
    <row r="20" spans="2:11" x14ac:dyDescent="0.35">
      <c r="B20" s="202"/>
      <c r="C20" s="273"/>
      <c r="D20" s="273"/>
      <c r="E20" s="273"/>
      <c r="F20" s="273"/>
      <c r="G20" s="273"/>
      <c r="H20" s="273"/>
      <c r="I20" s="273"/>
      <c r="J20" s="273"/>
      <c r="K20" s="249"/>
    </row>
    <row r="21" spans="2:11" x14ac:dyDescent="0.35">
      <c r="B21" s="17"/>
      <c r="C21" s="245"/>
      <c r="D21" s="245"/>
      <c r="E21" s="245"/>
      <c r="F21" s="245"/>
      <c r="G21" s="245"/>
      <c r="H21" s="245"/>
      <c r="I21" s="245"/>
      <c r="J21" s="245"/>
      <c r="K21" s="248"/>
    </row>
    <row r="22" spans="2:11" x14ac:dyDescent="0.35">
      <c r="B22" s="17"/>
      <c r="C22" s="242" t="s">
        <v>133</v>
      </c>
      <c r="D22" s="242"/>
      <c r="E22" s="242"/>
      <c r="F22" s="242"/>
      <c r="G22" s="242"/>
      <c r="H22" s="242"/>
      <c r="I22" s="242"/>
      <c r="J22" s="242"/>
      <c r="K22" s="243"/>
    </row>
    <row r="23" spans="2:11" x14ac:dyDescent="0.35">
      <c r="B23" s="17"/>
      <c r="C23" s="614"/>
      <c r="D23" s="615"/>
      <c r="E23" s="615"/>
      <c r="F23" s="615"/>
      <c r="G23" s="615"/>
      <c r="H23" s="615"/>
      <c r="I23" s="615"/>
      <c r="J23" s="615"/>
      <c r="K23" s="243"/>
    </row>
    <row r="24" spans="2:11" x14ac:dyDescent="0.35">
      <c r="B24" s="17"/>
      <c r="C24" s="242"/>
      <c r="D24" s="242"/>
      <c r="E24" s="242"/>
      <c r="F24" s="242"/>
      <c r="G24" s="242"/>
      <c r="H24" s="242"/>
      <c r="I24" s="242"/>
      <c r="J24" s="242"/>
      <c r="K24" s="243"/>
    </row>
    <row r="25" spans="2:11" x14ac:dyDescent="0.35">
      <c r="B25" s="17"/>
      <c r="C25" s="327" t="s">
        <v>734</v>
      </c>
      <c r="D25" s="327"/>
      <c r="E25" s="327"/>
      <c r="F25" s="327"/>
      <c r="G25" s="327"/>
      <c r="H25" s="293"/>
      <c r="I25" s="327" t="str">
        <f>"500 merkkiä ("&amp;TEXT(LEN(C26),"0")&amp;" käytetty)"</f>
        <v>500 merkkiä (0 käytetty)</v>
      </c>
      <c r="J25" s="327"/>
      <c r="K25" s="243"/>
    </row>
    <row r="26" spans="2:11" ht="138" customHeight="1" x14ac:dyDescent="0.35">
      <c r="B26" s="17"/>
      <c r="C26" s="616"/>
      <c r="D26" s="616"/>
      <c r="E26" s="616"/>
      <c r="F26" s="616"/>
      <c r="G26" s="616"/>
      <c r="H26" s="616"/>
      <c r="I26" s="616"/>
      <c r="J26" s="616"/>
      <c r="K26" s="248"/>
    </row>
    <row r="27" spans="2:11" x14ac:dyDescent="0.35">
      <c r="B27" s="202"/>
      <c r="C27" s="273"/>
      <c r="D27" s="273"/>
      <c r="E27" s="273"/>
      <c r="F27" s="273"/>
      <c r="G27" s="273"/>
      <c r="H27" s="273"/>
      <c r="I27" s="273"/>
      <c r="J27" s="273"/>
      <c r="K27" s="249"/>
    </row>
    <row r="28" spans="2:11" x14ac:dyDescent="0.35">
      <c r="B28" s="17"/>
      <c r="C28" s="245"/>
      <c r="D28" s="245"/>
      <c r="E28" s="245"/>
      <c r="F28" s="245"/>
      <c r="G28" s="245"/>
      <c r="H28" s="245"/>
      <c r="I28" s="245"/>
      <c r="J28" s="245"/>
      <c r="K28" s="248"/>
    </row>
    <row r="29" spans="2:11" x14ac:dyDescent="0.35">
      <c r="B29" s="17"/>
      <c r="C29" s="242" t="s">
        <v>134</v>
      </c>
      <c r="D29" s="242"/>
      <c r="E29" s="242"/>
      <c r="F29" s="242"/>
      <c r="G29" s="242"/>
      <c r="H29" s="242"/>
      <c r="I29" s="242"/>
      <c r="J29" s="242"/>
      <c r="K29" s="243"/>
    </row>
    <row r="30" spans="2:11" x14ac:dyDescent="0.35">
      <c r="B30" s="17"/>
      <c r="C30" s="614"/>
      <c r="D30" s="615"/>
      <c r="E30" s="615"/>
      <c r="F30" s="615"/>
      <c r="G30" s="615"/>
      <c r="H30" s="615"/>
      <c r="I30" s="615"/>
      <c r="J30" s="615"/>
      <c r="K30" s="243"/>
    </row>
    <row r="31" spans="2:11" x14ac:dyDescent="0.35">
      <c r="B31" s="17"/>
      <c r="C31" s="242"/>
      <c r="D31" s="242"/>
      <c r="E31" s="242"/>
      <c r="F31" s="242"/>
      <c r="G31" s="242"/>
      <c r="H31" s="242"/>
      <c r="I31" s="242"/>
      <c r="J31" s="242"/>
      <c r="K31" s="243"/>
    </row>
    <row r="32" spans="2:11" x14ac:dyDescent="0.35">
      <c r="B32" s="17"/>
      <c r="C32" s="327" t="s">
        <v>735</v>
      </c>
      <c r="D32" s="327"/>
      <c r="E32" s="327"/>
      <c r="F32" s="327"/>
      <c r="G32" s="327"/>
      <c r="H32" s="293"/>
      <c r="I32" s="327" t="str">
        <f>"500 merkkiä ("&amp;TEXT(LEN(C33),"0")&amp;" käytetty)"</f>
        <v>500 merkkiä (0 käytetty)</v>
      </c>
      <c r="J32" s="327"/>
      <c r="K32" s="328"/>
    </row>
    <row r="33" spans="2:11" ht="138" customHeight="1" x14ac:dyDescent="0.35">
      <c r="B33" s="17"/>
      <c r="C33" s="616"/>
      <c r="D33" s="616"/>
      <c r="E33" s="616"/>
      <c r="F33" s="616"/>
      <c r="G33" s="616"/>
      <c r="H33" s="616"/>
      <c r="I33" s="616"/>
      <c r="J33" s="616"/>
      <c r="K33" s="248"/>
    </row>
    <row r="34" spans="2:11" x14ac:dyDescent="0.35">
      <c r="B34" s="202"/>
      <c r="C34" s="273"/>
      <c r="D34" s="273"/>
      <c r="E34" s="273"/>
      <c r="F34" s="273"/>
      <c r="G34" s="273"/>
      <c r="H34" s="273"/>
      <c r="I34" s="273"/>
      <c r="J34" s="273"/>
      <c r="K34" s="249"/>
    </row>
    <row r="35" spans="2:11" x14ac:dyDescent="0.35">
      <c r="B35" s="17"/>
      <c r="C35" s="245"/>
      <c r="D35" s="245"/>
      <c r="E35" s="245"/>
      <c r="F35" s="245"/>
      <c r="G35" s="245"/>
      <c r="H35" s="245"/>
      <c r="I35" s="245"/>
      <c r="J35" s="245"/>
      <c r="K35" s="248"/>
    </row>
    <row r="36" spans="2:11" x14ac:dyDescent="0.35">
      <c r="B36" s="17"/>
      <c r="C36" s="242" t="s">
        <v>135</v>
      </c>
      <c r="D36" s="242"/>
      <c r="E36" s="242"/>
      <c r="F36" s="242"/>
      <c r="G36" s="242"/>
      <c r="H36" s="242"/>
      <c r="I36" s="242"/>
      <c r="J36" s="242"/>
      <c r="K36" s="243"/>
    </row>
    <row r="37" spans="2:11" x14ac:dyDescent="0.35">
      <c r="B37" s="17"/>
      <c r="C37" s="614"/>
      <c r="D37" s="615"/>
      <c r="E37" s="615"/>
      <c r="F37" s="615"/>
      <c r="G37" s="615"/>
      <c r="H37" s="615"/>
      <c r="I37" s="615"/>
      <c r="J37" s="615"/>
      <c r="K37" s="243"/>
    </row>
    <row r="38" spans="2:11" x14ac:dyDescent="0.35">
      <c r="B38" s="17"/>
      <c r="C38" s="242"/>
      <c r="D38" s="242"/>
      <c r="E38" s="242"/>
      <c r="F38" s="242"/>
      <c r="G38" s="242"/>
      <c r="H38" s="242"/>
      <c r="I38" s="242"/>
      <c r="J38" s="242"/>
      <c r="K38" s="243"/>
    </row>
    <row r="39" spans="2:11" x14ac:dyDescent="0.35">
      <c r="B39" s="17"/>
      <c r="C39" s="327" t="s">
        <v>736</v>
      </c>
      <c r="D39" s="327"/>
      <c r="E39" s="327"/>
      <c r="F39" s="327"/>
      <c r="G39" s="327"/>
      <c r="H39" s="293"/>
      <c r="I39" s="327" t="str">
        <f>"500 merkkiä ("&amp;TEXT(LEN(C40),"0")&amp;" käytetty)"</f>
        <v>500 merkkiä (0 käytetty)</v>
      </c>
      <c r="J39" s="327"/>
      <c r="K39" s="328"/>
    </row>
    <row r="40" spans="2:11" ht="138" customHeight="1" x14ac:dyDescent="0.35">
      <c r="B40" s="17"/>
      <c r="C40" s="611"/>
      <c r="D40" s="612"/>
      <c r="E40" s="612"/>
      <c r="F40" s="612"/>
      <c r="G40" s="612"/>
      <c r="H40" s="612"/>
      <c r="I40" s="612"/>
      <c r="J40" s="613"/>
      <c r="K40" s="248"/>
    </row>
    <row r="41" spans="2:11" x14ac:dyDescent="0.35">
      <c r="B41" s="202"/>
      <c r="C41" s="273"/>
      <c r="D41" s="273"/>
      <c r="E41" s="273"/>
      <c r="F41" s="273"/>
      <c r="G41" s="273"/>
      <c r="H41" s="273"/>
      <c r="I41" s="273"/>
      <c r="J41" s="273"/>
      <c r="K41" s="249"/>
    </row>
    <row r="42" spans="2:11" x14ac:dyDescent="0.35">
      <c r="B42" s="17"/>
      <c r="C42" s="245"/>
      <c r="D42" s="245"/>
      <c r="E42" s="245"/>
      <c r="F42" s="245"/>
      <c r="G42" s="245"/>
      <c r="H42" s="245"/>
      <c r="I42" s="245"/>
      <c r="J42" s="245"/>
      <c r="K42" s="248"/>
    </row>
    <row r="43" spans="2:11" x14ac:dyDescent="0.35">
      <c r="B43" s="17"/>
      <c r="C43" s="242" t="s">
        <v>136</v>
      </c>
      <c r="D43" s="242"/>
      <c r="E43" s="242"/>
      <c r="F43" s="242"/>
      <c r="G43" s="242"/>
      <c r="H43" s="242"/>
      <c r="I43" s="242"/>
      <c r="J43" s="242"/>
      <c r="K43" s="243"/>
    </row>
    <row r="44" spans="2:11" ht="15" customHeight="1" x14ac:dyDescent="0.35">
      <c r="B44" s="17"/>
      <c r="C44" s="538"/>
      <c r="D44" s="539"/>
      <c r="E44" s="539"/>
      <c r="F44" s="539"/>
      <c r="G44" s="539"/>
      <c r="H44" s="539"/>
      <c r="I44" s="539"/>
      <c r="J44" s="540"/>
      <c r="K44" s="243"/>
    </row>
    <row r="45" spans="2:11" x14ac:dyDescent="0.35">
      <c r="B45" s="17"/>
      <c r="C45" s="242"/>
      <c r="D45" s="242"/>
      <c r="E45" s="242"/>
      <c r="F45" s="242"/>
      <c r="G45" s="242"/>
      <c r="H45" s="242"/>
      <c r="I45" s="242"/>
      <c r="J45" s="242"/>
      <c r="K45" s="243"/>
    </row>
    <row r="46" spans="2:11" x14ac:dyDescent="0.35">
      <c r="B46" s="17"/>
      <c r="C46" s="327" t="s">
        <v>737</v>
      </c>
      <c r="D46" s="327"/>
      <c r="E46" s="327"/>
      <c r="F46" s="327"/>
      <c r="G46" s="327"/>
      <c r="H46" s="293"/>
      <c r="I46" s="327" t="str">
        <f>"500 merkkiä ("&amp;TEXT(LEN(C47),"0")&amp;" käytetty)"</f>
        <v>500 merkkiä (0 käytetty)</v>
      </c>
      <c r="J46" s="327"/>
      <c r="K46" s="328"/>
    </row>
    <row r="47" spans="2:11" ht="138" customHeight="1" x14ac:dyDescent="0.35">
      <c r="B47" s="17"/>
      <c r="C47" s="611"/>
      <c r="D47" s="612"/>
      <c r="E47" s="612"/>
      <c r="F47" s="612"/>
      <c r="G47" s="612"/>
      <c r="H47" s="612"/>
      <c r="I47" s="612"/>
      <c r="J47" s="613"/>
      <c r="K47" s="248"/>
    </row>
    <row r="48" spans="2:11" x14ac:dyDescent="0.35">
      <c r="B48" s="202"/>
      <c r="C48" s="273"/>
      <c r="D48" s="273"/>
      <c r="E48" s="273"/>
      <c r="F48" s="273"/>
      <c r="G48" s="273"/>
      <c r="H48" s="273"/>
      <c r="I48" s="273"/>
      <c r="J48" s="273"/>
      <c r="K48" s="249"/>
    </row>
    <row r="49" spans="2:11" x14ac:dyDescent="0.35">
      <c r="B49" s="17"/>
      <c r="C49" s="245"/>
      <c r="D49" s="245"/>
      <c r="E49" s="245"/>
      <c r="F49" s="245"/>
      <c r="G49" s="245"/>
      <c r="H49" s="245"/>
      <c r="I49" s="245"/>
      <c r="J49" s="245"/>
      <c r="K49" s="248"/>
    </row>
    <row r="50" spans="2:11" x14ac:dyDescent="0.35">
      <c r="B50" s="17"/>
      <c r="C50" s="242" t="s">
        <v>137</v>
      </c>
      <c r="D50" s="242"/>
      <c r="E50" s="242"/>
      <c r="F50" s="242"/>
      <c r="G50" s="242"/>
      <c r="H50" s="242"/>
      <c r="I50" s="242"/>
      <c r="J50" s="242"/>
      <c r="K50" s="243"/>
    </row>
    <row r="51" spans="2:11" x14ac:dyDescent="0.35">
      <c r="B51" s="17"/>
      <c r="C51" s="538"/>
      <c r="D51" s="539"/>
      <c r="E51" s="539"/>
      <c r="F51" s="539"/>
      <c r="G51" s="539"/>
      <c r="H51" s="539"/>
      <c r="I51" s="539"/>
      <c r="J51" s="540"/>
      <c r="K51" s="243"/>
    </row>
    <row r="52" spans="2:11" x14ac:dyDescent="0.35">
      <c r="B52" s="17"/>
      <c r="C52" s="242"/>
      <c r="D52" s="242"/>
      <c r="E52" s="242"/>
      <c r="F52" s="242"/>
      <c r="G52" s="242"/>
      <c r="H52" s="242"/>
      <c r="I52" s="242"/>
      <c r="J52" s="242"/>
      <c r="K52" s="243"/>
    </row>
    <row r="53" spans="2:11" x14ac:dyDescent="0.35">
      <c r="B53" s="17"/>
      <c r="C53" s="327" t="s">
        <v>738</v>
      </c>
      <c r="D53" s="327"/>
      <c r="E53" s="327"/>
      <c r="F53" s="327"/>
      <c r="G53" s="327"/>
      <c r="H53" s="293"/>
      <c r="I53" s="327" t="str">
        <f>"500 merkkiä ("&amp;TEXT(LEN(C54),"0")&amp;" käytetty)"</f>
        <v>500 merkkiä (0 käytetty)</v>
      </c>
      <c r="J53" s="327"/>
      <c r="K53" s="328"/>
    </row>
    <row r="54" spans="2:11" ht="138" customHeight="1" x14ac:dyDescent="0.35">
      <c r="B54" s="17"/>
      <c r="C54" s="611"/>
      <c r="D54" s="612"/>
      <c r="E54" s="612"/>
      <c r="F54" s="612"/>
      <c r="G54" s="612"/>
      <c r="H54" s="612"/>
      <c r="I54" s="612"/>
      <c r="J54" s="613"/>
      <c r="K54" s="248"/>
    </row>
    <row r="55" spans="2:11" x14ac:dyDescent="0.35">
      <c r="B55" s="202"/>
      <c r="C55" s="273"/>
      <c r="D55" s="273"/>
      <c r="E55" s="273"/>
      <c r="F55" s="273"/>
      <c r="G55" s="273"/>
      <c r="H55" s="273"/>
      <c r="I55" s="273"/>
      <c r="J55" s="273"/>
      <c r="K55" s="249"/>
    </row>
    <row r="56" spans="2:11" x14ac:dyDescent="0.35">
      <c r="B56" s="17"/>
      <c r="C56" s="242"/>
      <c r="D56" s="242"/>
      <c r="E56" s="242"/>
      <c r="F56" s="242"/>
      <c r="G56" s="242"/>
      <c r="H56" s="242"/>
      <c r="I56" s="242"/>
      <c r="J56" s="242"/>
      <c r="K56" s="243"/>
    </row>
    <row r="57" spans="2:11" x14ac:dyDescent="0.35">
      <c r="B57" s="17"/>
      <c r="C57" s="242" t="s">
        <v>138</v>
      </c>
      <c r="D57" s="242"/>
      <c r="E57" s="242"/>
      <c r="F57" s="242"/>
      <c r="G57" s="242"/>
      <c r="H57" s="242"/>
      <c r="I57" s="242"/>
      <c r="J57" s="242"/>
      <c r="K57" s="243"/>
    </row>
    <row r="58" spans="2:11" x14ac:dyDescent="0.35">
      <c r="B58" s="17"/>
      <c r="C58" s="538"/>
      <c r="D58" s="539"/>
      <c r="E58" s="539"/>
      <c r="F58" s="539"/>
      <c r="G58" s="539"/>
      <c r="H58" s="539"/>
      <c r="I58" s="539"/>
      <c r="J58" s="540"/>
      <c r="K58" s="243"/>
    </row>
    <row r="59" spans="2:11" x14ac:dyDescent="0.35">
      <c r="B59" s="17"/>
      <c r="C59" s="242"/>
      <c r="D59" s="242"/>
      <c r="E59" s="242"/>
      <c r="F59" s="242"/>
      <c r="G59" s="242"/>
      <c r="H59" s="242"/>
      <c r="I59" s="242"/>
      <c r="J59" s="242"/>
      <c r="K59" s="243"/>
    </row>
    <row r="60" spans="2:11" x14ac:dyDescent="0.35">
      <c r="B60" s="17"/>
      <c r="C60" s="327" t="s">
        <v>739</v>
      </c>
      <c r="D60" s="327"/>
      <c r="E60" s="327"/>
      <c r="F60" s="327"/>
      <c r="G60" s="327"/>
      <c r="H60" s="293"/>
      <c r="I60" s="327" t="str">
        <f>"500 merkkiä ("&amp;TEXT(LEN(C61),"0")&amp;" käytetty)"</f>
        <v>500 merkkiä (0 käytetty)</v>
      </c>
      <c r="J60" s="327"/>
      <c r="K60" s="328"/>
    </row>
    <row r="61" spans="2:11" ht="138" customHeight="1" x14ac:dyDescent="0.35">
      <c r="B61" s="17"/>
      <c r="C61" s="611"/>
      <c r="D61" s="612"/>
      <c r="E61" s="612"/>
      <c r="F61" s="612"/>
      <c r="G61" s="612"/>
      <c r="H61" s="612"/>
      <c r="I61" s="612"/>
      <c r="J61" s="613"/>
      <c r="K61" s="248"/>
    </row>
    <row r="62" spans="2:11" x14ac:dyDescent="0.35">
      <c r="B62" s="202"/>
      <c r="C62" s="273"/>
      <c r="D62" s="273"/>
      <c r="E62" s="273"/>
      <c r="F62" s="273"/>
      <c r="G62" s="273"/>
      <c r="H62" s="273"/>
      <c r="I62" s="273"/>
      <c r="J62" s="273"/>
      <c r="K62" s="249"/>
    </row>
    <row r="63" spans="2:11" x14ac:dyDescent="0.35">
      <c r="B63" s="17"/>
      <c r="C63" s="242"/>
      <c r="D63" s="242"/>
      <c r="E63" s="242"/>
      <c r="F63" s="242"/>
      <c r="G63" s="242"/>
      <c r="H63" s="242"/>
      <c r="I63" s="242"/>
      <c r="J63" s="242"/>
      <c r="K63" s="243"/>
    </row>
    <row r="64" spans="2:11" x14ac:dyDescent="0.35">
      <c r="B64" s="17"/>
      <c r="C64" s="242" t="s">
        <v>139</v>
      </c>
      <c r="D64" s="242"/>
      <c r="E64" s="242"/>
      <c r="F64" s="242"/>
      <c r="G64" s="242"/>
      <c r="H64" s="242"/>
      <c r="I64" s="242"/>
      <c r="J64" s="242"/>
      <c r="K64" s="243"/>
    </row>
    <row r="65" spans="2:11" x14ac:dyDescent="0.35">
      <c r="B65" s="17"/>
      <c r="C65" s="538"/>
      <c r="D65" s="539"/>
      <c r="E65" s="539"/>
      <c r="F65" s="539"/>
      <c r="G65" s="539"/>
      <c r="H65" s="539"/>
      <c r="I65" s="539"/>
      <c r="J65" s="540"/>
      <c r="K65" s="243"/>
    </row>
    <row r="66" spans="2:11" x14ac:dyDescent="0.35">
      <c r="B66" s="17"/>
      <c r="C66" s="242"/>
      <c r="D66" s="242"/>
      <c r="E66" s="242"/>
      <c r="F66" s="242"/>
      <c r="G66" s="242"/>
      <c r="H66" s="242"/>
      <c r="I66" s="242"/>
      <c r="J66" s="242"/>
      <c r="K66" s="243"/>
    </row>
    <row r="67" spans="2:11" x14ac:dyDescent="0.35">
      <c r="B67" s="17"/>
      <c r="C67" s="327" t="s">
        <v>740</v>
      </c>
      <c r="D67" s="327"/>
      <c r="E67" s="327"/>
      <c r="F67" s="327"/>
      <c r="G67" s="327"/>
      <c r="H67" s="293"/>
      <c r="I67" s="327" t="str">
        <f>"500 merkkiä ("&amp;TEXT(LEN(C68),"0")&amp;" käytetty)"</f>
        <v>500 merkkiä (0 käytetty)</v>
      </c>
      <c r="J67" s="327"/>
      <c r="K67" s="328"/>
    </row>
    <row r="68" spans="2:11" ht="138" customHeight="1" x14ac:dyDescent="0.35">
      <c r="B68" s="17"/>
      <c r="C68" s="611"/>
      <c r="D68" s="612"/>
      <c r="E68" s="612"/>
      <c r="F68" s="612"/>
      <c r="G68" s="612"/>
      <c r="H68" s="612"/>
      <c r="I68" s="612"/>
      <c r="J68" s="613"/>
      <c r="K68" s="248"/>
    </row>
    <row r="69" spans="2:11" x14ac:dyDescent="0.35">
      <c r="B69" s="202"/>
      <c r="C69" s="273"/>
      <c r="D69" s="273"/>
      <c r="E69" s="273"/>
      <c r="F69" s="273"/>
      <c r="G69" s="273"/>
      <c r="H69" s="273"/>
      <c r="I69" s="273"/>
      <c r="J69" s="273"/>
      <c r="K69" s="249"/>
    </row>
    <row r="70" spans="2:11" x14ac:dyDescent="0.35">
      <c r="B70" s="17"/>
      <c r="C70" s="242"/>
      <c r="D70" s="242"/>
      <c r="E70" s="242"/>
      <c r="F70" s="242"/>
      <c r="G70" s="242"/>
      <c r="H70" s="242"/>
      <c r="I70" s="242"/>
      <c r="J70" s="242"/>
      <c r="K70" s="243"/>
    </row>
    <row r="71" spans="2:11" x14ac:dyDescent="0.35">
      <c r="B71" s="17"/>
      <c r="C71" s="242" t="s">
        <v>140</v>
      </c>
      <c r="D71" s="242"/>
      <c r="E71" s="242"/>
      <c r="F71" s="242"/>
      <c r="G71" s="242"/>
      <c r="H71" s="242"/>
      <c r="I71" s="242"/>
      <c r="J71" s="242"/>
      <c r="K71" s="243"/>
    </row>
    <row r="72" spans="2:11" x14ac:dyDescent="0.35">
      <c r="B72" s="17"/>
      <c r="C72" s="538"/>
      <c r="D72" s="539"/>
      <c r="E72" s="539"/>
      <c r="F72" s="539"/>
      <c r="G72" s="539"/>
      <c r="H72" s="539"/>
      <c r="I72" s="539"/>
      <c r="J72" s="540"/>
      <c r="K72" s="243"/>
    </row>
    <row r="73" spans="2:11" x14ac:dyDescent="0.35">
      <c r="B73" s="17"/>
      <c r="C73" s="242"/>
      <c r="D73" s="242"/>
      <c r="E73" s="242"/>
      <c r="F73" s="242"/>
      <c r="G73" s="242"/>
      <c r="H73" s="242"/>
      <c r="I73" s="242"/>
      <c r="J73" s="242"/>
      <c r="K73" s="243"/>
    </row>
    <row r="74" spans="2:11" x14ac:dyDescent="0.35">
      <c r="B74" s="17"/>
      <c r="C74" s="327" t="s">
        <v>741</v>
      </c>
      <c r="D74" s="327"/>
      <c r="E74" s="327"/>
      <c r="F74" s="327"/>
      <c r="G74" s="327"/>
      <c r="H74" s="293"/>
      <c r="I74" s="327" t="str">
        <f>"500 merkkiä ("&amp;TEXT(LEN(C75),"0")&amp;" käytetty)"</f>
        <v>500 merkkiä (0 käytetty)</v>
      </c>
      <c r="J74" s="327"/>
      <c r="K74" s="328"/>
    </row>
    <row r="75" spans="2:11" ht="138" customHeight="1" x14ac:dyDescent="0.35">
      <c r="B75" s="17"/>
      <c r="C75" s="611"/>
      <c r="D75" s="612"/>
      <c r="E75" s="612"/>
      <c r="F75" s="612"/>
      <c r="G75" s="612"/>
      <c r="H75" s="612"/>
      <c r="I75" s="612"/>
      <c r="J75" s="613"/>
      <c r="K75" s="248"/>
    </row>
    <row r="76" spans="2:11" x14ac:dyDescent="0.35">
      <c r="B76" s="202"/>
      <c r="C76" s="273"/>
      <c r="D76" s="273"/>
      <c r="E76" s="273"/>
      <c r="F76" s="273"/>
      <c r="G76" s="273"/>
      <c r="H76" s="273"/>
      <c r="I76" s="273"/>
      <c r="J76" s="273"/>
      <c r="K76" s="249"/>
    </row>
    <row r="77" spans="2:11" x14ac:dyDescent="0.35">
      <c r="B77" s="17"/>
      <c r="C77" s="242"/>
      <c r="D77" s="242"/>
      <c r="E77" s="242"/>
      <c r="F77" s="242"/>
      <c r="G77" s="242"/>
      <c r="H77" s="242"/>
      <c r="I77" s="242"/>
      <c r="J77" s="242"/>
      <c r="K77" s="243"/>
    </row>
    <row r="78" spans="2:11" x14ac:dyDescent="0.35">
      <c r="B78" s="17"/>
      <c r="C78" s="242" t="s">
        <v>141</v>
      </c>
      <c r="D78" s="242"/>
      <c r="E78" s="242"/>
      <c r="F78" s="242"/>
      <c r="G78" s="242"/>
      <c r="H78" s="242"/>
      <c r="I78" s="242"/>
      <c r="J78" s="242"/>
      <c r="K78" s="243"/>
    </row>
    <row r="79" spans="2:11" x14ac:dyDescent="0.35">
      <c r="B79" s="17"/>
      <c r="C79" s="538"/>
      <c r="D79" s="539"/>
      <c r="E79" s="539"/>
      <c r="F79" s="539"/>
      <c r="G79" s="539"/>
      <c r="H79" s="539"/>
      <c r="I79" s="539"/>
      <c r="J79" s="540"/>
      <c r="K79" s="243"/>
    </row>
    <row r="80" spans="2:11" x14ac:dyDescent="0.35">
      <c r="B80" s="17"/>
      <c r="C80" s="242"/>
      <c r="D80" s="242"/>
      <c r="E80" s="242"/>
      <c r="F80" s="242"/>
      <c r="G80" s="242"/>
      <c r="H80" s="242"/>
      <c r="I80" s="242"/>
      <c r="J80" s="242"/>
      <c r="K80" s="243"/>
    </row>
    <row r="81" spans="2:11" x14ac:dyDescent="0.35">
      <c r="B81" s="17"/>
      <c r="C81" s="327" t="s">
        <v>742</v>
      </c>
      <c r="D81" s="327"/>
      <c r="E81" s="327"/>
      <c r="F81" s="327"/>
      <c r="G81" s="327"/>
      <c r="H81" s="293"/>
      <c r="I81" s="327" t="str">
        <f>"500 merkkiä ("&amp;TEXT(LEN(C82),"0")&amp;" käytetty)"</f>
        <v>500 merkkiä (0 käytetty)</v>
      </c>
      <c r="J81" s="327"/>
      <c r="K81" s="328"/>
    </row>
    <row r="82" spans="2:11" ht="138" customHeight="1" x14ac:dyDescent="0.35">
      <c r="B82" s="17"/>
      <c r="C82" s="611"/>
      <c r="D82" s="612"/>
      <c r="E82" s="612"/>
      <c r="F82" s="612"/>
      <c r="G82" s="612"/>
      <c r="H82" s="612"/>
      <c r="I82" s="612"/>
      <c r="J82" s="613"/>
      <c r="K82" s="248"/>
    </row>
    <row r="83" spans="2:11" x14ac:dyDescent="0.35">
      <c r="B83" s="202"/>
      <c r="C83" s="273"/>
      <c r="D83" s="273"/>
      <c r="E83" s="273"/>
      <c r="F83" s="273"/>
      <c r="G83" s="273"/>
      <c r="H83" s="273"/>
      <c r="I83" s="273"/>
      <c r="J83" s="273"/>
      <c r="K83" s="249"/>
    </row>
    <row r="84" spans="2:11" x14ac:dyDescent="0.35">
      <c r="B84" s="17"/>
      <c r="C84" s="242"/>
      <c r="D84" s="242"/>
      <c r="E84" s="242"/>
      <c r="F84" s="242"/>
      <c r="G84" s="242"/>
      <c r="H84" s="242"/>
      <c r="I84" s="242"/>
      <c r="J84" s="242"/>
      <c r="K84" s="243"/>
    </row>
    <row r="85" spans="2:11" x14ac:dyDescent="0.35">
      <c r="B85" s="17"/>
      <c r="C85" s="242" t="s">
        <v>142</v>
      </c>
      <c r="D85" s="242"/>
      <c r="E85" s="242"/>
      <c r="F85" s="242"/>
      <c r="G85" s="242"/>
      <c r="H85" s="242"/>
      <c r="I85" s="242"/>
      <c r="J85" s="242"/>
      <c r="K85" s="243"/>
    </row>
    <row r="86" spans="2:11" x14ac:dyDescent="0.35">
      <c r="B86" s="17"/>
      <c r="C86" s="538"/>
      <c r="D86" s="539"/>
      <c r="E86" s="539"/>
      <c r="F86" s="539"/>
      <c r="G86" s="539"/>
      <c r="H86" s="539"/>
      <c r="I86" s="539"/>
      <c r="J86" s="540"/>
      <c r="K86" s="243"/>
    </row>
    <row r="87" spans="2:11" x14ac:dyDescent="0.35">
      <c r="B87" s="17"/>
      <c r="C87" s="242"/>
      <c r="D87" s="242"/>
      <c r="E87" s="242"/>
      <c r="F87" s="242"/>
      <c r="G87" s="242"/>
      <c r="H87" s="242"/>
      <c r="I87" s="242"/>
      <c r="J87" s="242"/>
      <c r="K87" s="243"/>
    </row>
    <row r="88" spans="2:11" x14ac:dyDescent="0.35">
      <c r="B88" s="17"/>
      <c r="C88" s="327" t="s">
        <v>743</v>
      </c>
      <c r="D88" s="327"/>
      <c r="E88" s="327"/>
      <c r="F88" s="327"/>
      <c r="G88" s="327"/>
      <c r="H88" s="293"/>
      <c r="I88" s="327" t="str">
        <f>"500 merkkiä ("&amp;TEXT(LEN(C89),"0")&amp;" käytetty)"</f>
        <v>500 merkkiä (0 käytetty)</v>
      </c>
      <c r="J88" s="327"/>
      <c r="K88" s="328"/>
    </row>
    <row r="89" spans="2:11" ht="138" customHeight="1" x14ac:dyDescent="0.35">
      <c r="B89" s="17"/>
      <c r="C89" s="611"/>
      <c r="D89" s="612"/>
      <c r="E89" s="612"/>
      <c r="F89" s="612"/>
      <c r="G89" s="612"/>
      <c r="H89" s="612"/>
      <c r="I89" s="612"/>
      <c r="J89" s="613"/>
      <c r="K89" s="248"/>
    </row>
    <row r="90" spans="2:11" x14ac:dyDescent="0.35">
      <c r="B90" s="202"/>
      <c r="C90" s="273"/>
      <c r="D90" s="273"/>
      <c r="E90" s="273"/>
      <c r="F90" s="273"/>
      <c r="G90" s="273"/>
      <c r="H90" s="273"/>
      <c r="I90" s="273"/>
      <c r="J90" s="273"/>
      <c r="K90" s="249"/>
    </row>
    <row r="91" spans="2:11" x14ac:dyDescent="0.35">
      <c r="B91" s="17"/>
      <c r="C91" s="242"/>
      <c r="D91" s="242"/>
      <c r="E91" s="242"/>
      <c r="F91" s="242"/>
      <c r="G91" s="242"/>
      <c r="H91" s="242"/>
      <c r="I91" s="242"/>
      <c r="J91" s="242"/>
      <c r="K91" s="243"/>
    </row>
    <row r="92" spans="2:11" x14ac:dyDescent="0.35">
      <c r="B92" s="17"/>
      <c r="C92" s="242" t="s">
        <v>143</v>
      </c>
      <c r="D92" s="242"/>
      <c r="E92" s="242"/>
      <c r="F92" s="242"/>
      <c r="G92" s="242"/>
      <c r="H92" s="242"/>
      <c r="I92" s="242"/>
      <c r="J92" s="242"/>
      <c r="K92" s="243"/>
    </row>
    <row r="93" spans="2:11" x14ac:dyDescent="0.35">
      <c r="B93" s="17"/>
      <c r="C93" s="538"/>
      <c r="D93" s="539"/>
      <c r="E93" s="539"/>
      <c r="F93" s="539"/>
      <c r="G93" s="539"/>
      <c r="H93" s="539"/>
      <c r="I93" s="539"/>
      <c r="J93" s="540"/>
      <c r="K93" s="243"/>
    </row>
    <row r="94" spans="2:11" x14ac:dyDescent="0.35">
      <c r="B94" s="17"/>
      <c r="C94" s="242"/>
      <c r="D94" s="242"/>
      <c r="E94" s="242"/>
      <c r="F94" s="242"/>
      <c r="G94" s="242"/>
      <c r="H94" s="242"/>
      <c r="I94" s="242"/>
      <c r="J94" s="242"/>
      <c r="K94" s="243"/>
    </row>
    <row r="95" spans="2:11" x14ac:dyDescent="0.35">
      <c r="B95" s="17"/>
      <c r="C95" s="327" t="s">
        <v>744</v>
      </c>
      <c r="D95" s="327"/>
      <c r="E95" s="327"/>
      <c r="F95" s="327"/>
      <c r="G95" s="327"/>
      <c r="H95" s="293"/>
      <c r="I95" s="327" t="str">
        <f>"500 merkkiä ("&amp;TEXT(LEN(C96),"0")&amp;" käytetty)"</f>
        <v>500 merkkiä (0 käytetty)</v>
      </c>
      <c r="J95" s="327"/>
      <c r="K95" s="328"/>
    </row>
    <row r="96" spans="2:11" ht="138" customHeight="1" x14ac:dyDescent="0.35">
      <c r="B96" s="17"/>
      <c r="C96" s="611"/>
      <c r="D96" s="612"/>
      <c r="E96" s="612"/>
      <c r="F96" s="612"/>
      <c r="G96" s="612"/>
      <c r="H96" s="612"/>
      <c r="I96" s="612"/>
      <c r="J96" s="613"/>
      <c r="K96" s="248"/>
    </row>
    <row r="97" spans="2:11" x14ac:dyDescent="0.35">
      <c r="B97" s="202"/>
      <c r="C97" s="273"/>
      <c r="D97" s="273"/>
      <c r="E97" s="273"/>
      <c r="F97" s="273"/>
      <c r="G97" s="273"/>
      <c r="H97" s="273"/>
      <c r="I97" s="273"/>
      <c r="J97" s="273"/>
      <c r="K97" s="249"/>
    </row>
    <row r="98" spans="2:11" x14ac:dyDescent="0.35">
      <c r="B98" s="17"/>
      <c r="C98" s="242"/>
      <c r="D98" s="242"/>
      <c r="E98" s="242"/>
      <c r="F98" s="242"/>
      <c r="G98" s="242"/>
      <c r="H98" s="242"/>
      <c r="I98" s="242"/>
      <c r="J98" s="242"/>
      <c r="K98" s="243"/>
    </row>
    <row r="99" spans="2:11" x14ac:dyDescent="0.35">
      <c r="B99" s="17"/>
      <c r="C99" s="242" t="s">
        <v>144</v>
      </c>
      <c r="D99" s="242"/>
      <c r="E99" s="242"/>
      <c r="F99" s="242"/>
      <c r="G99" s="242"/>
      <c r="H99" s="242"/>
      <c r="I99" s="242"/>
      <c r="J99" s="242"/>
      <c r="K99" s="243"/>
    </row>
    <row r="100" spans="2:11" x14ac:dyDescent="0.35">
      <c r="B100" s="17"/>
      <c r="C100" s="538"/>
      <c r="D100" s="539"/>
      <c r="E100" s="539"/>
      <c r="F100" s="539"/>
      <c r="G100" s="539"/>
      <c r="H100" s="539"/>
      <c r="I100" s="539"/>
      <c r="J100" s="540"/>
      <c r="K100" s="243"/>
    </row>
    <row r="101" spans="2:11" x14ac:dyDescent="0.35">
      <c r="B101" s="17"/>
      <c r="C101" s="242"/>
      <c r="D101" s="242"/>
      <c r="E101" s="242"/>
      <c r="F101" s="242"/>
      <c r="G101" s="242"/>
      <c r="H101" s="242"/>
      <c r="I101" s="242"/>
      <c r="J101" s="242"/>
      <c r="K101" s="243"/>
    </row>
    <row r="102" spans="2:11" x14ac:dyDescent="0.35">
      <c r="B102" s="17"/>
      <c r="C102" s="327" t="s">
        <v>745</v>
      </c>
      <c r="D102" s="327"/>
      <c r="E102" s="327"/>
      <c r="F102" s="327"/>
      <c r="G102" s="327"/>
      <c r="H102" s="293"/>
      <c r="I102" s="327" t="str">
        <f>"500 merkkiä ("&amp;TEXT(LEN(C103),"0")&amp;" käytetty)"</f>
        <v>500 merkkiä (0 käytetty)</v>
      </c>
      <c r="J102" s="327"/>
      <c r="K102" s="328"/>
    </row>
    <row r="103" spans="2:11" ht="138" customHeight="1" x14ac:dyDescent="0.35">
      <c r="B103" s="17"/>
      <c r="C103" s="611"/>
      <c r="D103" s="612"/>
      <c r="E103" s="612"/>
      <c r="F103" s="612"/>
      <c r="G103" s="612"/>
      <c r="H103" s="612"/>
      <c r="I103" s="612"/>
      <c r="J103" s="613"/>
      <c r="K103" s="248"/>
    </row>
    <row r="104" spans="2:11" x14ac:dyDescent="0.35">
      <c r="B104" s="202"/>
      <c r="C104" s="273"/>
      <c r="D104" s="273"/>
      <c r="E104" s="273"/>
      <c r="F104" s="273"/>
      <c r="G104" s="273"/>
      <c r="H104" s="273"/>
      <c r="I104" s="273"/>
      <c r="J104" s="273"/>
      <c r="K104" s="249"/>
    </row>
  </sheetData>
  <sheetProtection sheet="1" selectLockedCells="1"/>
  <mergeCells count="31">
    <mergeCell ref="C47:J47"/>
    <mergeCell ref="M8:P11"/>
    <mergeCell ref="C93:J93"/>
    <mergeCell ref="C96:J96"/>
    <mergeCell ref="C100:J100"/>
    <mergeCell ref="C54:J54"/>
    <mergeCell ref="C58:J58"/>
    <mergeCell ref="C68:J68"/>
    <mergeCell ref="C72:J72"/>
    <mergeCell ref="C75:J75"/>
    <mergeCell ref="C79:J79"/>
    <mergeCell ref="C82:J82"/>
    <mergeCell ref="C86:J86"/>
    <mergeCell ref="C89:J89"/>
    <mergeCell ref="C51:J51"/>
    <mergeCell ref="B3:K3"/>
    <mergeCell ref="C103:J103"/>
    <mergeCell ref="M5:O5"/>
    <mergeCell ref="C61:J61"/>
    <mergeCell ref="C65:J65"/>
    <mergeCell ref="C9:J9"/>
    <mergeCell ref="C12:J12"/>
    <mergeCell ref="C16:J16"/>
    <mergeCell ref="C19:J19"/>
    <mergeCell ref="C30:J30"/>
    <mergeCell ref="C33:J33"/>
    <mergeCell ref="C23:J23"/>
    <mergeCell ref="C26:J26"/>
    <mergeCell ref="C37:J37"/>
    <mergeCell ref="C40:J40"/>
    <mergeCell ref="C44:J44"/>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C54:J55 C96:J96 C89:J89 C82:J82 C75:J75 C68:J68 C61:J61 C47:J49 C40:J42 C33:J35 C26:J28 C19:J21 C103:J104 C12:J14" xr:uid="{00000000-0002-0000-0400-000000000000}">
      <formula1>500</formula1>
    </dataValidation>
  </dataValidations>
  <hyperlinks>
    <hyperlink ref="M5:O5" location="'Börja här'!A1" display="PALAA TÄSTÄ KANSISIVULLE" xr:uid="{00000000-0004-0000-0400-000000000000}"/>
  </hyperlinks>
  <pageMargins left="0.39370078740157483" right="0.39370078740157483" top="0.78740157480314965" bottom="0.78740157480314965" header="0.39370078740157483" footer="0.31496062992125984"/>
  <pageSetup paperSize="9" orientation="portrait" r:id="rId1"/>
  <headerFooter>
    <oddHeader>&amp;L&amp;A&amp;C&amp;R&amp;P(&amp;N)</oddHeader>
  </headerFooter>
  <rowBreaks count="4" manualBreakCount="4">
    <brk id="27" max="16383" man="1"/>
    <brk id="48" max="16383" man="1"/>
    <brk id="69" max="16383" man="1"/>
    <brk id="9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ul4"/>
  <dimension ref="A1:R91"/>
  <sheetViews>
    <sheetView zoomScaleNormal="100" workbookViewId="0">
      <selection activeCell="M5" sqref="M5:O5"/>
    </sheetView>
  </sheetViews>
  <sheetFormatPr defaultColWidth="9.23046875" defaultRowHeight="15.5" x14ac:dyDescent="0.35"/>
  <cols>
    <col min="1" max="1" width="3.23046875" style="6" customWidth="1"/>
    <col min="2" max="2" width="3" style="6" customWidth="1"/>
    <col min="3" max="10" width="9.23046875" style="6"/>
    <col min="11" max="11" width="3.07421875" style="6" customWidth="1"/>
    <col min="12" max="12" width="4.53515625" style="6" customWidth="1"/>
    <col min="13" max="16384" width="9.23046875" style="6"/>
  </cols>
  <sheetData>
    <row r="1" spans="1:18" ht="16" customHeight="1" x14ac:dyDescent="0.35">
      <c r="A1" s="5" t="s">
        <v>185</v>
      </c>
    </row>
    <row r="2" spans="1:18" ht="16" customHeight="1" x14ac:dyDescent="0.35">
      <c r="A2" s="5"/>
    </row>
    <row r="3" spans="1:18" s="139" customFormat="1" ht="33" customHeight="1" x14ac:dyDescent="0.35">
      <c r="B3" s="610" t="s">
        <v>302</v>
      </c>
      <c r="C3" s="610"/>
      <c r="D3" s="610"/>
      <c r="E3" s="610"/>
      <c r="F3" s="610"/>
      <c r="G3" s="610"/>
      <c r="H3" s="610"/>
      <c r="I3" s="610"/>
      <c r="J3" s="610"/>
      <c r="K3" s="610"/>
    </row>
    <row r="4" spans="1:18" s="139" customFormat="1" x14ac:dyDescent="0.35"/>
    <row r="5" spans="1:18" x14ac:dyDescent="0.35">
      <c r="B5" s="254"/>
      <c r="C5" s="262"/>
      <c r="D5" s="55"/>
      <c r="E5" s="56"/>
      <c r="F5" s="56"/>
      <c r="G5" s="56"/>
      <c r="H5" s="56"/>
      <c r="I5" s="56"/>
      <c r="J5" s="56"/>
      <c r="K5" s="57"/>
      <c r="L5" s="139"/>
      <c r="M5" s="586" t="s">
        <v>746</v>
      </c>
      <c r="N5" s="587"/>
      <c r="O5" s="588"/>
      <c r="P5" s="139"/>
      <c r="Q5" s="139"/>
      <c r="R5" s="139"/>
    </row>
    <row r="6" spans="1:18" x14ac:dyDescent="0.35">
      <c r="B6" s="255"/>
      <c r="C6" s="281" t="s">
        <v>184</v>
      </c>
      <c r="D6" s="60"/>
      <c r="E6" s="242"/>
      <c r="F6" s="242"/>
      <c r="G6" s="242"/>
      <c r="H6" s="242"/>
      <c r="I6" s="242"/>
      <c r="J6" s="242"/>
      <c r="K6" s="243"/>
      <c r="L6" s="139"/>
      <c r="M6" s="139"/>
      <c r="N6" s="139"/>
      <c r="O6" s="139"/>
      <c r="P6" s="139"/>
      <c r="Q6" s="139"/>
      <c r="R6" s="139"/>
    </row>
    <row r="7" spans="1:18" ht="16" customHeight="1" x14ac:dyDescent="0.35">
      <c r="B7" s="255"/>
      <c r="C7" s="253"/>
      <c r="D7" s="60"/>
      <c r="E7" s="237"/>
      <c r="F7" s="237"/>
      <c r="G7" s="237"/>
      <c r="H7" s="237"/>
      <c r="I7" s="237"/>
      <c r="J7" s="237"/>
      <c r="K7" s="238"/>
      <c r="L7" s="139"/>
      <c r="M7" s="139"/>
      <c r="N7" s="139"/>
      <c r="O7" s="139"/>
      <c r="P7" s="139"/>
      <c r="Q7" s="139"/>
      <c r="R7" s="139"/>
    </row>
    <row r="8" spans="1:18" ht="16" customHeight="1" x14ac:dyDescent="0.35">
      <c r="B8" s="256"/>
      <c r="C8" s="259" t="s">
        <v>147</v>
      </c>
      <c r="D8" s="237"/>
      <c r="E8" s="237"/>
      <c r="F8" s="237"/>
      <c r="G8" s="237"/>
      <c r="H8" s="237"/>
      <c r="I8" s="237"/>
      <c r="J8" s="237"/>
      <c r="K8" s="238"/>
      <c r="L8" s="139"/>
      <c r="M8" s="139"/>
      <c r="N8" s="139"/>
      <c r="O8" s="139"/>
      <c r="P8" s="139"/>
      <c r="Q8" s="139"/>
      <c r="R8" s="139"/>
    </row>
    <row r="9" spans="1:18" ht="16" customHeight="1" x14ac:dyDescent="0.35">
      <c r="B9" s="258"/>
      <c r="C9" s="538"/>
      <c r="D9" s="617"/>
      <c r="E9" s="617"/>
      <c r="F9" s="617"/>
      <c r="G9" s="617"/>
      <c r="H9" s="617"/>
      <c r="I9" s="617"/>
      <c r="J9" s="618"/>
      <c r="K9" s="238"/>
      <c r="L9" s="139"/>
      <c r="M9" s="347"/>
      <c r="N9" s="347"/>
      <c r="O9" s="347"/>
      <c r="P9" s="347"/>
      <c r="Q9" s="347"/>
      <c r="R9" s="347"/>
    </row>
    <row r="10" spans="1:18" ht="16" customHeight="1" x14ac:dyDescent="0.35">
      <c r="B10" s="256"/>
      <c r="C10" s="56"/>
      <c r="D10" s="237"/>
      <c r="E10" s="237"/>
      <c r="F10" s="237"/>
      <c r="G10" s="237"/>
      <c r="H10" s="237"/>
      <c r="I10" s="237"/>
      <c r="J10" s="237"/>
      <c r="K10" s="238"/>
      <c r="L10" s="139"/>
      <c r="M10" s="347"/>
      <c r="N10" s="347"/>
      <c r="O10" s="347"/>
      <c r="P10" s="347"/>
      <c r="Q10" s="347"/>
      <c r="R10" s="347"/>
    </row>
    <row r="11" spans="1:18" ht="16" customHeight="1" x14ac:dyDescent="0.35">
      <c r="B11" s="256"/>
      <c r="C11" s="259" t="s">
        <v>255</v>
      </c>
      <c r="D11" s="237"/>
      <c r="E11" s="237"/>
      <c r="F11" s="237"/>
      <c r="G11" s="237"/>
      <c r="H11" s="329"/>
      <c r="I11" s="237" t="str">
        <f>"500 merkkiä ("&amp;TEXT(LEN(C12),"0")&amp;" käytetty)"</f>
        <v>500 merkkiä (0 käytetty)</v>
      </c>
      <c r="J11" s="237"/>
      <c r="K11" s="238"/>
      <c r="L11" s="139"/>
      <c r="M11" s="347"/>
      <c r="N11" s="347"/>
      <c r="O11" s="347"/>
      <c r="P11" s="347"/>
      <c r="Q11" s="347"/>
      <c r="R11" s="347"/>
    </row>
    <row r="12" spans="1:18" ht="138" customHeight="1" x14ac:dyDescent="0.35">
      <c r="B12" s="258"/>
      <c r="C12" s="611"/>
      <c r="D12" s="612"/>
      <c r="E12" s="612"/>
      <c r="F12" s="612"/>
      <c r="G12" s="612"/>
      <c r="H12" s="612"/>
      <c r="I12" s="612"/>
      <c r="J12" s="613"/>
      <c r="K12" s="239"/>
      <c r="L12" s="139"/>
      <c r="M12" s="347"/>
      <c r="N12" s="347"/>
      <c r="O12" s="347"/>
      <c r="P12" s="347"/>
      <c r="Q12" s="347"/>
      <c r="R12" s="347"/>
    </row>
    <row r="13" spans="1:18" ht="16" customHeight="1" x14ac:dyDescent="0.35">
      <c r="B13" s="236"/>
      <c r="C13" s="260"/>
      <c r="D13" s="240"/>
      <c r="E13" s="240"/>
      <c r="F13" s="240"/>
      <c r="G13" s="240"/>
      <c r="H13" s="240"/>
      <c r="I13" s="240"/>
      <c r="J13" s="240"/>
      <c r="K13" s="239"/>
      <c r="L13" s="139"/>
      <c r="M13" s="139"/>
      <c r="N13" s="139"/>
      <c r="O13" s="139"/>
      <c r="P13" s="139"/>
      <c r="Q13" s="139"/>
      <c r="R13" s="139"/>
    </row>
    <row r="14" spans="1:18" ht="16" customHeight="1" x14ac:dyDescent="0.35">
      <c r="B14" s="256"/>
      <c r="C14" s="259" t="s">
        <v>151</v>
      </c>
      <c r="D14" s="237"/>
      <c r="E14" s="237"/>
      <c r="F14" s="237"/>
      <c r="G14" s="237"/>
      <c r="H14" s="237"/>
      <c r="I14" s="237"/>
      <c r="J14" s="237"/>
      <c r="K14" s="238"/>
      <c r="L14" s="139"/>
      <c r="M14" s="139"/>
      <c r="N14" s="139"/>
      <c r="O14" s="139"/>
      <c r="P14" s="139"/>
      <c r="Q14" s="139"/>
      <c r="R14" s="139"/>
    </row>
    <row r="15" spans="1:18" ht="16" customHeight="1" x14ac:dyDescent="0.35">
      <c r="B15" s="261"/>
      <c r="C15" s="538"/>
      <c r="D15" s="617"/>
      <c r="E15" s="617"/>
      <c r="F15" s="617"/>
      <c r="G15" s="617"/>
      <c r="H15" s="617"/>
      <c r="I15" s="617"/>
      <c r="J15" s="618"/>
      <c r="K15" s="238"/>
      <c r="L15" s="139"/>
      <c r="M15" s="139"/>
      <c r="N15" s="139"/>
      <c r="O15" s="139"/>
      <c r="P15" s="139"/>
      <c r="Q15" s="139"/>
      <c r="R15" s="139"/>
    </row>
    <row r="16" spans="1:18" ht="16" customHeight="1" x14ac:dyDescent="0.35">
      <c r="B16" s="256"/>
      <c r="C16" s="56"/>
      <c r="D16" s="237"/>
      <c r="E16" s="237"/>
      <c r="F16" s="237"/>
      <c r="G16" s="237"/>
      <c r="H16" s="237"/>
      <c r="I16" s="237"/>
      <c r="J16" s="237"/>
      <c r="K16" s="238"/>
      <c r="L16" s="139"/>
      <c r="M16" s="139"/>
      <c r="N16" s="139"/>
      <c r="O16" s="139"/>
      <c r="P16" s="139"/>
      <c r="Q16" s="139"/>
      <c r="R16" s="139"/>
    </row>
    <row r="17" spans="2:18" ht="16" customHeight="1" x14ac:dyDescent="0.35">
      <c r="B17" s="256"/>
      <c r="C17" s="259" t="s">
        <v>747</v>
      </c>
      <c r="D17" s="327"/>
      <c r="E17" s="327"/>
      <c r="F17" s="327"/>
      <c r="G17" s="327"/>
      <c r="H17" s="329"/>
      <c r="I17" s="327" t="str">
        <f>"500 merkkiä ("&amp;TEXT(LEN(C18),"0")&amp;" käytetty)"</f>
        <v>500 merkkiä (0 käytetty)</v>
      </c>
      <c r="J17" s="327"/>
      <c r="K17" s="238"/>
      <c r="L17" s="139"/>
      <c r="M17" s="139"/>
      <c r="N17" s="139"/>
      <c r="O17" s="139"/>
      <c r="P17" s="139"/>
      <c r="Q17" s="139"/>
      <c r="R17" s="139"/>
    </row>
    <row r="18" spans="2:18" ht="138" customHeight="1" x14ac:dyDescent="0.35">
      <c r="B18" s="258"/>
      <c r="C18" s="611"/>
      <c r="D18" s="612"/>
      <c r="E18" s="612"/>
      <c r="F18" s="612"/>
      <c r="G18" s="612"/>
      <c r="H18" s="612"/>
      <c r="I18" s="612"/>
      <c r="J18" s="613"/>
      <c r="K18" s="248"/>
      <c r="L18" s="139"/>
      <c r="M18" s="139"/>
      <c r="N18" s="139"/>
      <c r="O18" s="139"/>
      <c r="P18" s="139"/>
      <c r="Q18" s="139"/>
      <c r="R18" s="139"/>
    </row>
    <row r="19" spans="2:18" ht="16" customHeight="1" x14ac:dyDescent="0.35">
      <c r="B19" s="236"/>
      <c r="C19" s="260"/>
      <c r="D19" s="240"/>
      <c r="E19" s="240"/>
      <c r="F19" s="240"/>
      <c r="G19" s="240"/>
      <c r="H19" s="240"/>
      <c r="I19" s="240"/>
      <c r="J19" s="240"/>
      <c r="K19" s="239"/>
      <c r="L19" s="139"/>
      <c r="M19" s="139"/>
      <c r="N19" s="139"/>
      <c r="O19" s="139"/>
      <c r="P19" s="139"/>
      <c r="Q19" s="139"/>
      <c r="R19" s="139"/>
    </row>
    <row r="20" spans="2:18" ht="16" customHeight="1" x14ac:dyDescent="0.35">
      <c r="B20" s="256"/>
      <c r="C20" s="259" t="s">
        <v>162</v>
      </c>
      <c r="D20" s="237"/>
      <c r="E20" s="237"/>
      <c r="F20" s="237"/>
      <c r="G20" s="237"/>
      <c r="H20" s="237"/>
      <c r="I20" s="237"/>
      <c r="J20" s="237"/>
      <c r="K20" s="238"/>
      <c r="L20" s="139"/>
      <c r="M20" s="139"/>
      <c r="N20" s="139"/>
      <c r="O20" s="139"/>
      <c r="P20" s="139"/>
      <c r="Q20" s="139"/>
      <c r="R20" s="139"/>
    </row>
    <row r="21" spans="2:18" ht="16" customHeight="1" x14ac:dyDescent="0.35">
      <c r="B21" s="261"/>
      <c r="C21" s="538"/>
      <c r="D21" s="617"/>
      <c r="E21" s="617"/>
      <c r="F21" s="617"/>
      <c r="G21" s="617"/>
      <c r="H21" s="617"/>
      <c r="I21" s="617"/>
      <c r="J21" s="618"/>
      <c r="K21" s="238"/>
      <c r="L21" s="139"/>
      <c r="M21" s="139"/>
      <c r="N21" s="139"/>
      <c r="O21" s="139"/>
      <c r="P21" s="139"/>
      <c r="Q21" s="139"/>
      <c r="R21" s="139"/>
    </row>
    <row r="22" spans="2:18" ht="16" customHeight="1" x14ac:dyDescent="0.35">
      <c r="B22" s="256"/>
      <c r="C22" s="56"/>
      <c r="D22" s="237"/>
      <c r="E22" s="237"/>
      <c r="F22" s="237"/>
      <c r="G22" s="237"/>
      <c r="H22" s="237"/>
      <c r="I22" s="237"/>
      <c r="J22" s="237"/>
      <c r="K22" s="238"/>
      <c r="L22" s="139"/>
      <c r="M22" s="139"/>
      <c r="N22" s="139"/>
      <c r="O22" s="139"/>
      <c r="P22" s="139"/>
      <c r="Q22" s="139"/>
      <c r="R22" s="139"/>
    </row>
    <row r="23" spans="2:18" ht="16" customHeight="1" x14ac:dyDescent="0.35">
      <c r="B23" s="256"/>
      <c r="C23" s="259" t="s">
        <v>748</v>
      </c>
      <c r="D23" s="327"/>
      <c r="E23" s="327"/>
      <c r="F23" s="327"/>
      <c r="G23" s="327"/>
      <c r="H23" s="329"/>
      <c r="I23" s="327" t="str">
        <f>"500 merkkiä ("&amp;TEXT(LEN(C24),"0")&amp;" käytetty)"</f>
        <v>500 merkkiä (0 käytetty)</v>
      </c>
      <c r="J23" s="327"/>
      <c r="K23" s="238"/>
      <c r="L23" s="139"/>
      <c r="M23" s="139"/>
      <c r="N23" s="139"/>
      <c r="O23" s="139"/>
      <c r="P23" s="139"/>
      <c r="Q23" s="139"/>
      <c r="R23" s="139"/>
    </row>
    <row r="24" spans="2:18" ht="138" customHeight="1" x14ac:dyDescent="0.35">
      <c r="B24" s="258"/>
      <c r="C24" s="611"/>
      <c r="D24" s="612"/>
      <c r="E24" s="612"/>
      <c r="F24" s="612"/>
      <c r="G24" s="612"/>
      <c r="H24" s="612"/>
      <c r="I24" s="612"/>
      <c r="J24" s="613"/>
      <c r="K24" s="248"/>
      <c r="L24" s="139"/>
      <c r="M24" s="139"/>
      <c r="N24" s="139"/>
      <c r="O24" s="139"/>
      <c r="P24" s="139"/>
      <c r="Q24" s="139"/>
      <c r="R24" s="139"/>
    </row>
    <row r="25" spans="2:18" ht="16" customHeight="1" x14ac:dyDescent="0.35">
      <c r="B25" s="236"/>
      <c r="C25" s="260"/>
      <c r="D25" s="240"/>
      <c r="E25" s="240"/>
      <c r="F25" s="240"/>
      <c r="G25" s="240"/>
      <c r="H25" s="240"/>
      <c r="I25" s="240"/>
      <c r="J25" s="240"/>
      <c r="K25" s="239"/>
      <c r="L25" s="139"/>
      <c r="M25" s="139"/>
      <c r="N25" s="139"/>
      <c r="O25" s="139"/>
      <c r="P25" s="139"/>
      <c r="Q25" s="139"/>
      <c r="R25" s="139"/>
    </row>
    <row r="26" spans="2:18" ht="16" customHeight="1" x14ac:dyDescent="0.35">
      <c r="B26" s="256"/>
      <c r="C26" s="259" t="s">
        <v>161</v>
      </c>
      <c r="D26" s="237"/>
      <c r="E26" s="237"/>
      <c r="F26" s="237"/>
      <c r="G26" s="237"/>
      <c r="H26" s="237"/>
      <c r="I26" s="237"/>
      <c r="J26" s="237"/>
      <c r="K26" s="238"/>
      <c r="L26" s="139"/>
      <c r="M26" s="139"/>
      <c r="N26" s="139"/>
      <c r="O26" s="139"/>
      <c r="P26" s="139"/>
      <c r="Q26" s="139"/>
      <c r="R26" s="139"/>
    </row>
    <row r="27" spans="2:18" ht="16" customHeight="1" x14ac:dyDescent="0.35">
      <c r="B27" s="261"/>
      <c r="C27" s="538"/>
      <c r="D27" s="617"/>
      <c r="E27" s="617"/>
      <c r="F27" s="617"/>
      <c r="G27" s="617"/>
      <c r="H27" s="617"/>
      <c r="I27" s="617"/>
      <c r="J27" s="618"/>
      <c r="K27" s="238"/>
      <c r="L27" s="139"/>
      <c r="M27" s="139"/>
      <c r="N27" s="139"/>
      <c r="O27" s="139"/>
      <c r="P27" s="139"/>
      <c r="Q27" s="139"/>
      <c r="R27" s="139"/>
    </row>
    <row r="28" spans="2:18" ht="16" customHeight="1" x14ac:dyDescent="0.35">
      <c r="B28" s="256"/>
      <c r="C28" s="56"/>
      <c r="D28" s="237"/>
      <c r="E28" s="237"/>
      <c r="F28" s="237"/>
      <c r="G28" s="237"/>
      <c r="H28" s="237"/>
      <c r="I28" s="237"/>
      <c r="J28" s="237"/>
      <c r="K28" s="238"/>
      <c r="L28" s="139"/>
      <c r="M28" s="139"/>
      <c r="N28" s="139"/>
      <c r="O28" s="139"/>
      <c r="P28" s="139"/>
      <c r="Q28" s="139"/>
      <c r="R28" s="139"/>
    </row>
    <row r="29" spans="2:18" ht="16" customHeight="1" x14ac:dyDescent="0.35">
      <c r="B29" s="256"/>
      <c r="C29" s="259" t="s">
        <v>749</v>
      </c>
      <c r="D29" s="327"/>
      <c r="E29" s="327"/>
      <c r="F29" s="327"/>
      <c r="G29" s="327"/>
      <c r="H29" s="329"/>
      <c r="I29" s="327" t="str">
        <f>"500 merkkiä ("&amp;TEXT(LEN(C30),"0")&amp;" käytetty)"</f>
        <v>500 merkkiä (0 käytetty)</v>
      </c>
      <c r="J29" s="327"/>
      <c r="K29" s="238"/>
      <c r="L29" s="139"/>
      <c r="M29" s="139"/>
      <c r="N29" s="139"/>
      <c r="O29" s="139"/>
      <c r="P29" s="139"/>
      <c r="Q29" s="139"/>
      <c r="R29" s="139"/>
    </row>
    <row r="30" spans="2:18" ht="138" customHeight="1" x14ac:dyDescent="0.35">
      <c r="B30" s="258"/>
      <c r="C30" s="611"/>
      <c r="D30" s="612"/>
      <c r="E30" s="612"/>
      <c r="F30" s="612"/>
      <c r="G30" s="612"/>
      <c r="H30" s="612"/>
      <c r="I30" s="612"/>
      <c r="J30" s="613"/>
      <c r="K30" s="248"/>
      <c r="L30" s="139"/>
      <c r="M30" s="139"/>
      <c r="N30" s="139"/>
      <c r="O30" s="139"/>
      <c r="P30" s="139"/>
      <c r="Q30" s="139"/>
      <c r="R30" s="139"/>
    </row>
    <row r="31" spans="2:18" ht="16" customHeight="1" x14ac:dyDescent="0.35">
      <c r="B31" s="236"/>
      <c r="C31" s="260"/>
      <c r="D31" s="240"/>
      <c r="E31" s="240"/>
      <c r="F31" s="240"/>
      <c r="G31" s="240"/>
      <c r="H31" s="240"/>
      <c r="I31" s="240"/>
      <c r="J31" s="240"/>
      <c r="K31" s="239"/>
      <c r="L31" s="139"/>
      <c r="M31" s="139"/>
      <c r="N31" s="139"/>
      <c r="O31" s="139"/>
      <c r="P31" s="139"/>
      <c r="Q31" s="139"/>
      <c r="R31" s="139"/>
    </row>
    <row r="32" spans="2:18" ht="16" customHeight="1" x14ac:dyDescent="0.35">
      <c r="B32" s="256"/>
      <c r="C32" s="259" t="s">
        <v>160</v>
      </c>
      <c r="D32" s="237"/>
      <c r="E32" s="237"/>
      <c r="F32" s="237"/>
      <c r="G32" s="237"/>
      <c r="H32" s="237"/>
      <c r="I32" s="237"/>
      <c r="J32" s="237"/>
      <c r="K32" s="238"/>
      <c r="L32" s="139"/>
      <c r="M32" s="139"/>
      <c r="N32" s="139"/>
      <c r="O32" s="139"/>
      <c r="P32" s="139"/>
      <c r="Q32" s="139"/>
      <c r="R32" s="139"/>
    </row>
    <row r="33" spans="2:18" ht="16" customHeight="1" x14ac:dyDescent="0.35">
      <c r="B33" s="261"/>
      <c r="C33" s="538"/>
      <c r="D33" s="617"/>
      <c r="E33" s="617"/>
      <c r="F33" s="617"/>
      <c r="G33" s="617"/>
      <c r="H33" s="617"/>
      <c r="I33" s="617"/>
      <c r="J33" s="618"/>
      <c r="K33" s="238"/>
      <c r="L33" s="139"/>
      <c r="M33" s="139"/>
      <c r="N33" s="139"/>
      <c r="O33" s="139"/>
      <c r="P33" s="139"/>
      <c r="Q33" s="139"/>
      <c r="R33" s="139"/>
    </row>
    <row r="34" spans="2:18" ht="16" customHeight="1" x14ac:dyDescent="0.35">
      <c r="B34" s="256"/>
      <c r="C34" s="56"/>
      <c r="D34" s="237"/>
      <c r="E34" s="237"/>
      <c r="F34" s="237"/>
      <c r="G34" s="237"/>
      <c r="H34" s="237"/>
      <c r="I34" s="237"/>
      <c r="J34" s="237"/>
      <c r="K34" s="238"/>
      <c r="L34" s="139"/>
      <c r="M34" s="139"/>
      <c r="N34" s="139"/>
      <c r="O34" s="139"/>
      <c r="P34" s="139"/>
      <c r="Q34" s="139"/>
      <c r="R34" s="139"/>
    </row>
    <row r="35" spans="2:18" ht="16" customHeight="1" x14ac:dyDescent="0.35">
      <c r="B35" s="256"/>
      <c r="C35" s="259" t="s">
        <v>750</v>
      </c>
      <c r="D35" s="327"/>
      <c r="E35" s="327"/>
      <c r="F35" s="327"/>
      <c r="G35" s="327"/>
      <c r="H35" s="329"/>
      <c r="I35" s="327" t="str">
        <f>"500 merkkiä ("&amp;TEXT(LEN(C36),"0")&amp;" käytetty)"</f>
        <v>500 merkkiä (0 käytetty)</v>
      </c>
      <c r="J35" s="327"/>
      <c r="K35" s="238"/>
      <c r="L35" s="139"/>
      <c r="M35" s="139"/>
      <c r="N35" s="139"/>
      <c r="O35" s="139"/>
      <c r="P35" s="139"/>
      <c r="Q35" s="139"/>
      <c r="R35" s="139"/>
    </row>
    <row r="36" spans="2:18" ht="138" customHeight="1" x14ac:dyDescent="0.35">
      <c r="B36" s="258"/>
      <c r="C36" s="611"/>
      <c r="D36" s="612"/>
      <c r="E36" s="612"/>
      <c r="F36" s="612"/>
      <c r="G36" s="612"/>
      <c r="H36" s="612"/>
      <c r="I36" s="612"/>
      <c r="J36" s="613"/>
      <c r="K36" s="248"/>
      <c r="L36" s="139"/>
      <c r="M36" s="139"/>
      <c r="N36" s="139"/>
      <c r="O36" s="139"/>
      <c r="P36" s="139"/>
      <c r="Q36" s="139"/>
      <c r="R36" s="139"/>
    </row>
    <row r="37" spans="2:18" ht="16" customHeight="1" x14ac:dyDescent="0.35">
      <c r="B37" s="236"/>
      <c r="C37" s="260"/>
      <c r="D37" s="240"/>
      <c r="E37" s="240"/>
      <c r="F37" s="240"/>
      <c r="G37" s="240"/>
      <c r="H37" s="240"/>
      <c r="I37" s="240"/>
      <c r="J37" s="240"/>
      <c r="K37" s="239"/>
      <c r="L37" s="139"/>
      <c r="M37" s="139"/>
      <c r="N37" s="139"/>
      <c r="O37" s="139"/>
      <c r="P37" s="139"/>
      <c r="Q37" s="139"/>
      <c r="R37" s="139"/>
    </row>
    <row r="38" spans="2:18" ht="16" customHeight="1" x14ac:dyDescent="0.35">
      <c r="B38" s="256"/>
      <c r="C38" s="259" t="s">
        <v>159</v>
      </c>
      <c r="D38" s="237"/>
      <c r="E38" s="237"/>
      <c r="F38" s="237"/>
      <c r="G38" s="237"/>
      <c r="H38" s="237"/>
      <c r="I38" s="237"/>
      <c r="J38" s="237"/>
      <c r="K38" s="238"/>
      <c r="L38" s="139"/>
      <c r="M38" s="139"/>
      <c r="N38" s="139"/>
      <c r="O38" s="139"/>
      <c r="P38" s="139"/>
      <c r="Q38" s="139"/>
      <c r="R38" s="139"/>
    </row>
    <row r="39" spans="2:18" ht="16" customHeight="1" x14ac:dyDescent="0.35">
      <c r="B39" s="261"/>
      <c r="C39" s="538"/>
      <c r="D39" s="617"/>
      <c r="E39" s="617"/>
      <c r="F39" s="617"/>
      <c r="G39" s="617"/>
      <c r="H39" s="617"/>
      <c r="I39" s="617"/>
      <c r="J39" s="618"/>
      <c r="K39" s="238"/>
      <c r="L39" s="139"/>
      <c r="M39" s="139"/>
      <c r="N39" s="139"/>
      <c r="O39" s="139"/>
      <c r="P39" s="139"/>
      <c r="Q39" s="139"/>
      <c r="R39" s="139"/>
    </row>
    <row r="40" spans="2:18" ht="16" customHeight="1" x14ac:dyDescent="0.35">
      <c r="B40" s="256"/>
      <c r="C40" s="56"/>
      <c r="D40" s="237"/>
      <c r="E40" s="237"/>
      <c r="F40" s="237"/>
      <c r="G40" s="237"/>
      <c r="H40" s="237"/>
      <c r="I40" s="237"/>
      <c r="J40" s="237"/>
      <c r="K40" s="238"/>
      <c r="L40" s="139"/>
      <c r="M40" s="139"/>
      <c r="N40" s="139"/>
      <c r="O40" s="139"/>
      <c r="P40" s="139"/>
      <c r="Q40" s="139"/>
      <c r="R40" s="139"/>
    </row>
    <row r="41" spans="2:18" ht="16" customHeight="1" x14ac:dyDescent="0.35">
      <c r="B41" s="256"/>
      <c r="C41" s="259" t="s">
        <v>751</v>
      </c>
      <c r="D41" s="327"/>
      <c r="E41" s="327"/>
      <c r="F41" s="327"/>
      <c r="G41" s="327"/>
      <c r="H41" s="329"/>
      <c r="I41" s="327" t="str">
        <f>"500 merkkiä ("&amp;TEXT(LEN(C42),"0")&amp;" käytetty)"</f>
        <v>500 merkkiä (0 käytetty)</v>
      </c>
      <c r="J41" s="327"/>
      <c r="K41" s="238"/>
      <c r="L41" s="139"/>
      <c r="M41" s="139"/>
      <c r="N41" s="139"/>
      <c r="O41" s="139"/>
      <c r="P41" s="139"/>
      <c r="Q41" s="139"/>
      <c r="R41" s="139"/>
    </row>
    <row r="42" spans="2:18" ht="138" customHeight="1" x14ac:dyDescent="0.35">
      <c r="B42" s="258"/>
      <c r="C42" s="611"/>
      <c r="D42" s="612"/>
      <c r="E42" s="612"/>
      <c r="F42" s="612"/>
      <c r="G42" s="612"/>
      <c r="H42" s="612"/>
      <c r="I42" s="612"/>
      <c r="J42" s="613"/>
      <c r="K42" s="248"/>
      <c r="L42" s="139"/>
      <c r="M42" s="139"/>
      <c r="N42" s="139"/>
      <c r="O42" s="139"/>
      <c r="P42" s="139"/>
      <c r="Q42" s="139"/>
      <c r="R42" s="139"/>
    </row>
    <row r="43" spans="2:18" ht="16" customHeight="1" x14ac:dyDescent="0.35">
      <c r="B43" s="236"/>
      <c r="C43" s="260"/>
      <c r="D43" s="240"/>
      <c r="E43" s="240"/>
      <c r="F43" s="240"/>
      <c r="G43" s="240"/>
      <c r="H43" s="240"/>
      <c r="I43" s="240"/>
      <c r="J43" s="240"/>
      <c r="K43" s="239"/>
      <c r="L43" s="139"/>
      <c r="M43" s="139"/>
      <c r="N43" s="139"/>
      <c r="O43" s="139"/>
      <c r="P43" s="139"/>
      <c r="Q43" s="139"/>
      <c r="R43" s="139"/>
    </row>
    <row r="44" spans="2:18" ht="16" customHeight="1" x14ac:dyDescent="0.35">
      <c r="B44" s="256"/>
      <c r="C44" s="259" t="s">
        <v>752</v>
      </c>
      <c r="D44" s="327"/>
      <c r="E44" s="327"/>
      <c r="F44" s="327"/>
      <c r="G44" s="327"/>
      <c r="H44" s="329"/>
      <c r="I44" s="327" t="str">
        <f>"500 merkkiä ("&amp;TEXT(LEN(C45),"0")&amp;" käytetty)"</f>
        <v>500 merkkiä (0 käytetty)</v>
      </c>
      <c r="J44" s="327"/>
      <c r="K44" s="238"/>
      <c r="L44" s="139"/>
      <c r="M44" s="139"/>
      <c r="N44" s="139"/>
      <c r="O44" s="139"/>
      <c r="P44" s="139"/>
      <c r="Q44" s="139"/>
      <c r="R44" s="139"/>
    </row>
    <row r="45" spans="2:18" ht="16" customHeight="1" x14ac:dyDescent="0.35">
      <c r="B45" s="261"/>
      <c r="C45" s="538"/>
      <c r="D45" s="617"/>
      <c r="E45" s="617"/>
      <c r="F45" s="617"/>
      <c r="G45" s="617"/>
      <c r="H45" s="617"/>
      <c r="I45" s="617"/>
      <c r="J45" s="618"/>
      <c r="K45" s="238"/>
      <c r="L45" s="139"/>
      <c r="M45" s="139"/>
      <c r="N45" s="139"/>
      <c r="O45" s="139"/>
      <c r="P45" s="139"/>
      <c r="Q45" s="139"/>
      <c r="R45" s="139"/>
    </row>
    <row r="46" spans="2:18" ht="16" customHeight="1" x14ac:dyDescent="0.35">
      <c r="B46" s="256"/>
      <c r="C46" s="56"/>
      <c r="D46" s="237"/>
      <c r="E46" s="237"/>
      <c r="F46" s="237"/>
      <c r="G46" s="237"/>
      <c r="H46" s="237"/>
      <c r="I46" s="237"/>
      <c r="J46" s="237"/>
      <c r="K46" s="238"/>
      <c r="L46" s="139"/>
      <c r="M46" s="139"/>
      <c r="N46" s="139"/>
      <c r="O46" s="139"/>
      <c r="P46" s="139"/>
      <c r="Q46" s="139"/>
      <c r="R46" s="139"/>
    </row>
    <row r="47" spans="2:18" ht="16" customHeight="1" x14ac:dyDescent="0.35">
      <c r="B47" s="256"/>
      <c r="C47" s="259" t="s">
        <v>753</v>
      </c>
      <c r="D47" s="327"/>
      <c r="E47" s="327"/>
      <c r="F47" s="327"/>
      <c r="G47" s="327"/>
      <c r="H47" s="329"/>
      <c r="I47" s="327" t="str">
        <f>"500 merkkiä ("&amp;TEXT(LEN(C48),"0")&amp;" käytetty)"</f>
        <v>500 merkkiä (0 käytetty)</v>
      </c>
      <c r="J47" s="327"/>
      <c r="K47" s="238"/>
      <c r="L47" s="139"/>
      <c r="M47" s="139"/>
      <c r="N47" s="139"/>
      <c r="O47" s="139"/>
      <c r="P47" s="139"/>
      <c r="Q47" s="139"/>
      <c r="R47" s="139"/>
    </row>
    <row r="48" spans="2:18" ht="138" customHeight="1" x14ac:dyDescent="0.35">
      <c r="B48" s="258"/>
      <c r="C48" s="611"/>
      <c r="D48" s="612"/>
      <c r="E48" s="612"/>
      <c r="F48" s="612"/>
      <c r="G48" s="612"/>
      <c r="H48" s="612"/>
      <c r="I48" s="612"/>
      <c r="J48" s="613"/>
      <c r="K48" s="248"/>
      <c r="L48" s="139"/>
      <c r="M48" s="139"/>
      <c r="N48" s="139"/>
      <c r="O48" s="139"/>
      <c r="P48" s="139"/>
      <c r="Q48" s="139"/>
      <c r="R48" s="139"/>
    </row>
    <row r="49" spans="2:18" ht="16" customHeight="1" x14ac:dyDescent="0.35">
      <c r="B49" s="256"/>
      <c r="C49" s="260"/>
      <c r="D49" s="240"/>
      <c r="E49" s="240"/>
      <c r="F49" s="240"/>
      <c r="G49" s="240"/>
      <c r="H49" s="240"/>
      <c r="I49" s="240"/>
      <c r="J49" s="240"/>
      <c r="K49" s="238"/>
      <c r="L49" s="139"/>
      <c r="M49" s="139"/>
      <c r="N49" s="139"/>
      <c r="O49" s="139"/>
      <c r="P49" s="139"/>
      <c r="Q49" s="139"/>
      <c r="R49" s="139"/>
    </row>
    <row r="50" spans="2:18" ht="16" customHeight="1" x14ac:dyDescent="0.35">
      <c r="B50" s="256"/>
      <c r="C50" s="259" t="s">
        <v>158</v>
      </c>
      <c r="D50" s="237"/>
      <c r="E50" s="237"/>
      <c r="F50" s="237"/>
      <c r="G50" s="237"/>
      <c r="H50" s="237"/>
      <c r="I50" s="237"/>
      <c r="J50" s="237"/>
      <c r="K50" s="238"/>
      <c r="L50" s="139"/>
      <c r="M50" s="139"/>
      <c r="N50" s="139"/>
      <c r="O50" s="139"/>
      <c r="P50" s="139"/>
      <c r="Q50" s="139"/>
      <c r="R50" s="139"/>
    </row>
    <row r="51" spans="2:18" ht="16" customHeight="1" x14ac:dyDescent="0.35">
      <c r="B51" s="261"/>
      <c r="C51" s="538"/>
      <c r="D51" s="617"/>
      <c r="E51" s="617"/>
      <c r="F51" s="617"/>
      <c r="G51" s="617"/>
      <c r="H51" s="617"/>
      <c r="I51" s="617"/>
      <c r="J51" s="618"/>
      <c r="K51" s="238"/>
      <c r="L51" s="139"/>
      <c r="M51" s="139"/>
      <c r="N51" s="139"/>
      <c r="O51" s="139"/>
      <c r="P51" s="139"/>
      <c r="Q51" s="139"/>
      <c r="R51" s="139"/>
    </row>
    <row r="52" spans="2:18" ht="16" customHeight="1" x14ac:dyDescent="0.35">
      <c r="B52" s="256"/>
      <c r="C52" s="56"/>
      <c r="D52" s="237"/>
      <c r="E52" s="237"/>
      <c r="F52" s="237"/>
      <c r="G52" s="237"/>
      <c r="H52" s="237"/>
      <c r="I52" s="237"/>
      <c r="J52" s="237"/>
      <c r="K52" s="238"/>
      <c r="L52" s="139"/>
      <c r="M52" s="139"/>
      <c r="N52" s="139"/>
      <c r="O52" s="139"/>
      <c r="P52" s="139"/>
      <c r="Q52" s="139"/>
      <c r="R52" s="139"/>
    </row>
    <row r="53" spans="2:18" ht="16" customHeight="1" x14ac:dyDescent="0.35">
      <c r="B53" s="256"/>
      <c r="C53" s="259" t="s">
        <v>754</v>
      </c>
      <c r="D53" s="327"/>
      <c r="E53" s="327"/>
      <c r="F53" s="327"/>
      <c r="G53" s="327"/>
      <c r="H53" s="329"/>
      <c r="I53" s="327" t="str">
        <f>"500 merkkiä ("&amp;TEXT(LEN(C54),"0")&amp;" käytetty)"</f>
        <v>500 merkkiä (0 käytetty)</v>
      </c>
      <c r="J53" s="327"/>
      <c r="K53" s="238"/>
      <c r="L53" s="139"/>
      <c r="M53" s="139"/>
      <c r="N53" s="139"/>
      <c r="O53" s="139"/>
      <c r="P53" s="139"/>
      <c r="Q53" s="139"/>
      <c r="R53" s="139"/>
    </row>
    <row r="54" spans="2:18" ht="138" customHeight="1" x14ac:dyDescent="0.35">
      <c r="B54" s="258"/>
      <c r="C54" s="611"/>
      <c r="D54" s="612"/>
      <c r="E54" s="612"/>
      <c r="F54" s="612"/>
      <c r="G54" s="612"/>
      <c r="H54" s="612"/>
      <c r="I54" s="612"/>
      <c r="J54" s="613"/>
      <c r="K54" s="248"/>
      <c r="L54" s="139"/>
      <c r="M54" s="139"/>
      <c r="N54" s="139"/>
      <c r="O54" s="139"/>
      <c r="P54" s="139"/>
      <c r="Q54" s="139"/>
      <c r="R54" s="139"/>
    </row>
    <row r="55" spans="2:18" ht="16" customHeight="1" x14ac:dyDescent="0.35">
      <c r="B55" s="256"/>
      <c r="C55" s="260"/>
      <c r="D55" s="240"/>
      <c r="E55" s="240"/>
      <c r="F55" s="240"/>
      <c r="G55" s="240"/>
      <c r="H55" s="240"/>
      <c r="I55" s="240"/>
      <c r="J55" s="240"/>
      <c r="K55" s="238"/>
      <c r="L55" s="139"/>
      <c r="M55" s="139"/>
      <c r="N55" s="139"/>
      <c r="O55" s="139"/>
      <c r="P55" s="139"/>
      <c r="Q55" s="139"/>
      <c r="R55" s="139"/>
    </row>
    <row r="56" spans="2:18" ht="16" customHeight="1" x14ac:dyDescent="0.35">
      <c r="B56" s="256"/>
      <c r="C56" s="259" t="s">
        <v>157</v>
      </c>
      <c r="D56" s="237"/>
      <c r="E56" s="237"/>
      <c r="F56" s="237"/>
      <c r="G56" s="237"/>
      <c r="H56" s="237"/>
      <c r="I56" s="237"/>
      <c r="J56" s="237"/>
      <c r="K56" s="238"/>
      <c r="L56" s="139"/>
      <c r="M56" s="139"/>
      <c r="N56" s="139"/>
      <c r="O56" s="139"/>
      <c r="P56" s="139"/>
      <c r="Q56" s="139"/>
      <c r="R56" s="139"/>
    </row>
    <row r="57" spans="2:18" ht="16" customHeight="1" x14ac:dyDescent="0.35">
      <c r="B57" s="261"/>
      <c r="C57" s="538"/>
      <c r="D57" s="617"/>
      <c r="E57" s="617"/>
      <c r="F57" s="617"/>
      <c r="G57" s="617"/>
      <c r="H57" s="617"/>
      <c r="I57" s="617"/>
      <c r="J57" s="618"/>
      <c r="K57" s="238"/>
      <c r="L57" s="139"/>
      <c r="M57" s="139"/>
      <c r="N57" s="139"/>
      <c r="O57" s="139"/>
      <c r="P57" s="139"/>
      <c r="Q57" s="139"/>
      <c r="R57" s="139"/>
    </row>
    <row r="58" spans="2:18" ht="16" customHeight="1" x14ac:dyDescent="0.35">
      <c r="B58" s="256"/>
      <c r="C58" s="56"/>
      <c r="D58" s="237"/>
      <c r="E58" s="237"/>
      <c r="F58" s="237"/>
      <c r="G58" s="237"/>
      <c r="H58" s="237"/>
      <c r="I58" s="237"/>
      <c r="J58" s="237"/>
      <c r="K58" s="238"/>
      <c r="L58" s="139"/>
      <c r="M58" s="139"/>
      <c r="N58" s="139"/>
      <c r="O58" s="139"/>
      <c r="P58" s="139"/>
      <c r="Q58" s="139"/>
      <c r="R58" s="139"/>
    </row>
    <row r="59" spans="2:18" ht="16" customHeight="1" x14ac:dyDescent="0.35">
      <c r="B59" s="256"/>
      <c r="C59" s="259" t="s">
        <v>755</v>
      </c>
      <c r="D59" s="327"/>
      <c r="E59" s="327"/>
      <c r="F59" s="327"/>
      <c r="G59" s="327"/>
      <c r="H59" s="329"/>
      <c r="I59" s="327" t="str">
        <f>"500 merkkiä ("&amp;TEXT(LEN(C60),"0")&amp;" käytetty)"</f>
        <v>500 merkkiä (0 käytetty)</v>
      </c>
      <c r="J59" s="327"/>
      <c r="K59" s="238"/>
      <c r="L59" s="139"/>
      <c r="M59" s="139"/>
      <c r="N59" s="139"/>
      <c r="O59" s="139"/>
      <c r="P59" s="139"/>
      <c r="Q59" s="139"/>
      <c r="R59" s="139"/>
    </row>
    <row r="60" spans="2:18" ht="138" customHeight="1" x14ac:dyDescent="0.35">
      <c r="B60" s="258"/>
      <c r="C60" s="611"/>
      <c r="D60" s="612"/>
      <c r="E60" s="612"/>
      <c r="F60" s="612"/>
      <c r="G60" s="612"/>
      <c r="H60" s="612"/>
      <c r="I60" s="612"/>
      <c r="J60" s="613"/>
      <c r="K60" s="248"/>
      <c r="L60" s="139"/>
      <c r="M60" s="139"/>
      <c r="N60" s="139"/>
      <c r="O60" s="139"/>
      <c r="P60" s="139"/>
      <c r="Q60" s="139"/>
      <c r="R60" s="139"/>
    </row>
    <row r="61" spans="2:18" ht="16" customHeight="1" x14ac:dyDescent="0.35">
      <c r="B61" s="256"/>
      <c r="C61" s="260"/>
      <c r="D61" s="240"/>
      <c r="E61" s="240"/>
      <c r="F61" s="240"/>
      <c r="G61" s="240"/>
      <c r="H61" s="240"/>
      <c r="I61" s="240"/>
      <c r="J61" s="240"/>
      <c r="K61" s="238"/>
      <c r="L61" s="139"/>
      <c r="M61" s="139"/>
      <c r="N61" s="139"/>
      <c r="O61" s="139"/>
      <c r="P61" s="139"/>
      <c r="Q61" s="139"/>
      <c r="R61" s="139"/>
    </row>
    <row r="62" spans="2:18" ht="16" customHeight="1" x14ac:dyDescent="0.35">
      <c r="B62" s="256"/>
      <c r="C62" s="259" t="s">
        <v>156</v>
      </c>
      <c r="D62" s="237"/>
      <c r="E62" s="237"/>
      <c r="F62" s="237"/>
      <c r="G62" s="237"/>
      <c r="H62" s="237"/>
      <c r="I62" s="237"/>
      <c r="J62" s="237"/>
      <c r="K62" s="238"/>
      <c r="L62" s="139"/>
      <c r="M62" s="139"/>
      <c r="N62" s="139"/>
      <c r="O62" s="139"/>
      <c r="P62" s="139"/>
      <c r="Q62" s="139"/>
      <c r="R62" s="139"/>
    </row>
    <row r="63" spans="2:18" ht="16" customHeight="1" x14ac:dyDescent="0.35">
      <c r="B63" s="261"/>
      <c r="C63" s="538"/>
      <c r="D63" s="617"/>
      <c r="E63" s="617"/>
      <c r="F63" s="617"/>
      <c r="G63" s="617"/>
      <c r="H63" s="617"/>
      <c r="I63" s="617"/>
      <c r="J63" s="618"/>
      <c r="K63" s="238"/>
      <c r="L63" s="139"/>
      <c r="M63" s="139"/>
      <c r="N63" s="139"/>
      <c r="O63" s="139"/>
      <c r="P63" s="139"/>
      <c r="Q63" s="139"/>
      <c r="R63" s="139"/>
    </row>
    <row r="64" spans="2:18" ht="16" customHeight="1" x14ac:dyDescent="0.35">
      <c r="B64" s="256"/>
      <c r="C64" s="56"/>
      <c r="D64" s="237"/>
      <c r="E64" s="237"/>
      <c r="F64" s="237"/>
      <c r="G64" s="237"/>
      <c r="H64" s="237"/>
      <c r="I64" s="237"/>
      <c r="J64" s="237"/>
      <c r="K64" s="238"/>
      <c r="L64" s="139"/>
      <c r="M64" s="139"/>
      <c r="N64" s="139"/>
      <c r="O64" s="139"/>
      <c r="P64" s="139"/>
      <c r="Q64" s="139"/>
      <c r="R64" s="139"/>
    </row>
    <row r="65" spans="2:18" ht="16" customHeight="1" x14ac:dyDescent="0.35">
      <c r="B65" s="256"/>
      <c r="C65" s="259" t="s">
        <v>756</v>
      </c>
      <c r="D65" s="327"/>
      <c r="E65" s="327"/>
      <c r="F65" s="327"/>
      <c r="G65" s="327"/>
      <c r="H65" s="329"/>
      <c r="I65" s="327" t="str">
        <f>"500 merkkiä ("&amp;TEXT(LEN(C66),"0")&amp;" käytetty)"</f>
        <v>500 merkkiä (0 käytetty)</v>
      </c>
      <c r="J65" s="327"/>
      <c r="K65" s="238"/>
      <c r="L65" s="139"/>
      <c r="M65" s="139"/>
      <c r="N65" s="139"/>
      <c r="O65" s="139"/>
      <c r="P65" s="139"/>
      <c r="Q65" s="139"/>
      <c r="R65" s="139"/>
    </row>
    <row r="66" spans="2:18" ht="138" customHeight="1" x14ac:dyDescent="0.35">
      <c r="B66" s="258"/>
      <c r="C66" s="611"/>
      <c r="D66" s="612"/>
      <c r="E66" s="612"/>
      <c r="F66" s="612"/>
      <c r="G66" s="612"/>
      <c r="H66" s="612"/>
      <c r="I66" s="612"/>
      <c r="J66" s="613"/>
      <c r="K66" s="248"/>
      <c r="L66" s="139"/>
      <c r="M66" s="139"/>
      <c r="N66" s="139"/>
      <c r="O66" s="139"/>
      <c r="P66" s="139"/>
      <c r="Q66" s="139"/>
      <c r="R66" s="139"/>
    </row>
    <row r="67" spans="2:18" ht="16" customHeight="1" x14ac:dyDescent="0.35">
      <c r="B67" s="256"/>
      <c r="C67" s="260"/>
      <c r="D67" s="240"/>
      <c r="E67" s="240"/>
      <c r="F67" s="240"/>
      <c r="G67" s="240"/>
      <c r="H67" s="240"/>
      <c r="I67" s="240"/>
      <c r="J67" s="240"/>
      <c r="K67" s="238"/>
      <c r="L67" s="139"/>
      <c r="M67" s="139"/>
      <c r="N67" s="139"/>
      <c r="O67" s="139"/>
      <c r="P67" s="139"/>
      <c r="Q67" s="139"/>
      <c r="R67" s="139"/>
    </row>
    <row r="68" spans="2:18" ht="16" customHeight="1" x14ac:dyDescent="0.35">
      <c r="B68" s="256"/>
      <c r="C68" s="259" t="s">
        <v>155</v>
      </c>
      <c r="D68" s="237"/>
      <c r="E68" s="237"/>
      <c r="F68" s="237"/>
      <c r="G68" s="237"/>
      <c r="H68" s="237"/>
      <c r="I68" s="237"/>
      <c r="J68" s="237"/>
      <c r="K68" s="238"/>
      <c r="L68" s="139"/>
      <c r="M68" s="139"/>
      <c r="N68" s="139"/>
      <c r="O68" s="139"/>
      <c r="P68" s="139"/>
      <c r="Q68" s="139"/>
      <c r="R68" s="139"/>
    </row>
    <row r="69" spans="2:18" ht="16" customHeight="1" x14ac:dyDescent="0.35">
      <c r="B69" s="261"/>
      <c r="C69" s="538"/>
      <c r="D69" s="617"/>
      <c r="E69" s="617"/>
      <c r="F69" s="617"/>
      <c r="G69" s="617"/>
      <c r="H69" s="617"/>
      <c r="I69" s="617"/>
      <c r="J69" s="618"/>
      <c r="K69" s="238"/>
      <c r="L69" s="139"/>
      <c r="M69" s="139"/>
      <c r="N69" s="139"/>
      <c r="O69" s="139"/>
      <c r="P69" s="139"/>
      <c r="Q69" s="139"/>
      <c r="R69" s="139"/>
    </row>
    <row r="70" spans="2:18" ht="16" customHeight="1" x14ac:dyDescent="0.35">
      <c r="B70" s="256"/>
      <c r="C70" s="56"/>
      <c r="D70" s="237"/>
      <c r="E70" s="237"/>
      <c r="F70" s="237"/>
      <c r="G70" s="237"/>
      <c r="H70" s="237"/>
      <c r="I70" s="237"/>
      <c r="J70" s="237"/>
      <c r="K70" s="238"/>
      <c r="L70" s="139"/>
      <c r="M70" s="139"/>
      <c r="N70" s="139"/>
      <c r="O70" s="139"/>
      <c r="P70" s="139"/>
      <c r="Q70" s="139"/>
      <c r="R70" s="139"/>
    </row>
    <row r="71" spans="2:18" ht="16" customHeight="1" x14ac:dyDescent="0.35">
      <c r="B71" s="256"/>
      <c r="C71" s="259" t="s">
        <v>757</v>
      </c>
      <c r="D71" s="327"/>
      <c r="E71" s="327"/>
      <c r="F71" s="327"/>
      <c r="G71" s="327"/>
      <c r="H71" s="329"/>
      <c r="I71" s="327" t="str">
        <f>"500 merkkiä ("&amp;TEXT(LEN(C72),"0")&amp;" käytetty)"</f>
        <v>500 merkkiä (0 käytetty)</v>
      </c>
      <c r="J71" s="327"/>
      <c r="K71" s="238"/>
      <c r="L71" s="139"/>
      <c r="M71" s="139"/>
      <c r="N71" s="139"/>
      <c r="O71" s="139"/>
      <c r="P71" s="139"/>
      <c r="Q71" s="139"/>
      <c r="R71" s="139"/>
    </row>
    <row r="72" spans="2:18" ht="138" customHeight="1" x14ac:dyDescent="0.35">
      <c r="B72" s="258"/>
      <c r="C72" s="611"/>
      <c r="D72" s="612"/>
      <c r="E72" s="612"/>
      <c r="F72" s="612"/>
      <c r="G72" s="612"/>
      <c r="H72" s="612"/>
      <c r="I72" s="612"/>
      <c r="J72" s="613"/>
      <c r="K72" s="248"/>
      <c r="L72" s="139"/>
      <c r="M72" s="139"/>
      <c r="N72" s="139"/>
      <c r="O72" s="139"/>
      <c r="P72" s="139"/>
      <c r="Q72" s="139"/>
      <c r="R72" s="139"/>
    </row>
    <row r="73" spans="2:18" ht="16" customHeight="1" x14ac:dyDescent="0.35">
      <c r="B73" s="256"/>
      <c r="C73" s="260"/>
      <c r="D73" s="240"/>
      <c r="E73" s="240"/>
      <c r="F73" s="240"/>
      <c r="G73" s="240"/>
      <c r="H73" s="240"/>
      <c r="I73" s="240"/>
      <c r="J73" s="240"/>
      <c r="K73" s="238"/>
      <c r="L73" s="139"/>
      <c r="M73" s="139"/>
      <c r="N73" s="139"/>
      <c r="O73" s="139"/>
      <c r="P73" s="139"/>
      <c r="Q73" s="139"/>
      <c r="R73" s="139"/>
    </row>
    <row r="74" spans="2:18" ht="16" customHeight="1" x14ac:dyDescent="0.35">
      <c r="B74" s="256"/>
      <c r="C74" s="259" t="s">
        <v>154</v>
      </c>
      <c r="D74" s="237"/>
      <c r="E74" s="237"/>
      <c r="F74" s="237"/>
      <c r="G74" s="237"/>
      <c r="H74" s="237"/>
      <c r="I74" s="237"/>
      <c r="J74" s="237"/>
      <c r="K74" s="238"/>
      <c r="L74" s="139"/>
      <c r="M74" s="139"/>
      <c r="N74" s="139"/>
      <c r="O74" s="139"/>
      <c r="P74" s="139"/>
      <c r="Q74" s="139"/>
      <c r="R74" s="139"/>
    </row>
    <row r="75" spans="2:18" ht="16" customHeight="1" x14ac:dyDescent="0.35">
      <c r="B75" s="261"/>
      <c r="C75" s="538"/>
      <c r="D75" s="617"/>
      <c r="E75" s="617"/>
      <c r="F75" s="617"/>
      <c r="G75" s="617"/>
      <c r="H75" s="617"/>
      <c r="I75" s="617"/>
      <c r="J75" s="618"/>
      <c r="K75" s="238"/>
      <c r="L75" s="139"/>
      <c r="M75" s="139"/>
      <c r="N75" s="139"/>
      <c r="O75" s="139"/>
      <c r="P75" s="139"/>
      <c r="Q75" s="139"/>
      <c r="R75" s="139"/>
    </row>
    <row r="76" spans="2:18" ht="16" customHeight="1" x14ac:dyDescent="0.35">
      <c r="B76" s="256"/>
      <c r="C76" s="56"/>
      <c r="D76" s="237"/>
      <c r="E76" s="237"/>
      <c r="F76" s="237"/>
      <c r="G76" s="237"/>
      <c r="H76" s="237"/>
      <c r="I76" s="237"/>
      <c r="J76" s="237"/>
      <c r="K76" s="238"/>
      <c r="L76" s="139"/>
      <c r="M76" s="139"/>
      <c r="N76" s="139"/>
      <c r="O76" s="139"/>
      <c r="P76" s="139"/>
      <c r="Q76" s="139"/>
      <c r="R76" s="139"/>
    </row>
    <row r="77" spans="2:18" ht="16" customHeight="1" x14ac:dyDescent="0.35">
      <c r="B77" s="256"/>
      <c r="C77" s="259" t="s">
        <v>758</v>
      </c>
      <c r="D77" s="327"/>
      <c r="E77" s="327"/>
      <c r="F77" s="327"/>
      <c r="G77" s="327"/>
      <c r="H77" s="329"/>
      <c r="I77" s="327" t="str">
        <f>"500 merkkiä ("&amp;TEXT(LEN(C78),"0")&amp;" käytetty)"</f>
        <v>500 merkkiä (0 käytetty)</v>
      </c>
      <c r="J77" s="327"/>
      <c r="K77" s="238"/>
      <c r="L77" s="139"/>
      <c r="M77" s="139"/>
      <c r="N77" s="139"/>
      <c r="O77" s="139"/>
      <c r="P77" s="139"/>
      <c r="Q77" s="139"/>
      <c r="R77" s="139"/>
    </row>
    <row r="78" spans="2:18" ht="138" customHeight="1" x14ac:dyDescent="0.35">
      <c r="B78" s="258"/>
      <c r="C78" s="611"/>
      <c r="D78" s="612"/>
      <c r="E78" s="612"/>
      <c r="F78" s="612"/>
      <c r="G78" s="612"/>
      <c r="H78" s="612"/>
      <c r="I78" s="612"/>
      <c r="J78" s="613"/>
      <c r="K78" s="248"/>
      <c r="L78" s="139"/>
      <c r="M78" s="139"/>
      <c r="N78" s="139"/>
      <c r="O78" s="139"/>
      <c r="P78" s="139"/>
      <c r="Q78" s="139"/>
      <c r="R78" s="139"/>
    </row>
    <row r="79" spans="2:18" ht="16" customHeight="1" x14ac:dyDescent="0.35">
      <c r="B79" s="256"/>
      <c r="C79" s="260"/>
      <c r="D79" s="240"/>
      <c r="E79" s="240"/>
      <c r="F79" s="240"/>
      <c r="G79" s="240"/>
      <c r="H79" s="240"/>
      <c r="I79" s="240"/>
      <c r="J79" s="240"/>
      <c r="K79" s="238"/>
      <c r="L79" s="139"/>
      <c r="M79" s="139"/>
      <c r="N79" s="139"/>
      <c r="O79" s="139"/>
      <c r="P79" s="139"/>
      <c r="Q79" s="139"/>
      <c r="R79" s="139"/>
    </row>
    <row r="80" spans="2:18" ht="16" customHeight="1" x14ac:dyDescent="0.35">
      <c r="B80" s="256"/>
      <c r="C80" s="259" t="s">
        <v>153</v>
      </c>
      <c r="D80" s="237"/>
      <c r="E80" s="237"/>
      <c r="F80" s="237"/>
      <c r="G80" s="237"/>
      <c r="H80" s="237"/>
      <c r="I80" s="237"/>
      <c r="J80" s="237"/>
      <c r="K80" s="238"/>
      <c r="L80" s="139"/>
      <c r="M80" s="139"/>
      <c r="N80" s="139"/>
      <c r="O80" s="139"/>
      <c r="P80" s="139"/>
      <c r="Q80" s="139"/>
      <c r="R80" s="139"/>
    </row>
    <row r="81" spans="2:18" ht="16" customHeight="1" x14ac:dyDescent="0.35">
      <c r="B81" s="261"/>
      <c r="C81" s="538"/>
      <c r="D81" s="617"/>
      <c r="E81" s="617"/>
      <c r="F81" s="617"/>
      <c r="G81" s="617"/>
      <c r="H81" s="617"/>
      <c r="I81" s="617"/>
      <c r="J81" s="618"/>
      <c r="K81" s="238"/>
      <c r="L81" s="139"/>
      <c r="M81" s="139"/>
      <c r="N81" s="139"/>
      <c r="O81" s="139"/>
      <c r="P81" s="139"/>
      <c r="Q81" s="139"/>
      <c r="R81" s="139"/>
    </row>
    <row r="82" spans="2:18" s="251" customFormat="1" x14ac:dyDescent="0.35">
      <c r="B82" s="77"/>
      <c r="C82" s="56"/>
      <c r="D82" s="237"/>
      <c r="E82" s="237"/>
      <c r="F82" s="237"/>
      <c r="G82" s="237"/>
      <c r="H82" s="237"/>
      <c r="I82" s="237"/>
      <c r="J82" s="237"/>
      <c r="K82" s="221"/>
      <c r="L82" s="250"/>
      <c r="M82" s="250"/>
      <c r="N82" s="250"/>
      <c r="O82" s="250"/>
      <c r="P82" s="250"/>
      <c r="Q82" s="250"/>
      <c r="R82" s="250"/>
    </row>
    <row r="83" spans="2:18" ht="16" customHeight="1" x14ac:dyDescent="0.35">
      <c r="B83" s="256"/>
      <c r="C83" s="259" t="s">
        <v>759</v>
      </c>
      <c r="D83" s="327"/>
      <c r="E83" s="327"/>
      <c r="F83" s="327"/>
      <c r="G83" s="327"/>
      <c r="H83" s="329"/>
      <c r="I83" s="327" t="str">
        <f>"500 merkkiä ("&amp;TEXT(LEN(C84),"0")&amp;" käytetty)"</f>
        <v>500 merkkiä (0 käytetty)</v>
      </c>
      <c r="J83" s="327"/>
      <c r="K83" s="238"/>
      <c r="L83" s="139"/>
      <c r="M83" s="139"/>
      <c r="N83" s="139"/>
      <c r="O83" s="139"/>
      <c r="P83" s="139"/>
      <c r="Q83" s="139"/>
      <c r="R83" s="139"/>
    </row>
    <row r="84" spans="2:18" ht="138" customHeight="1" x14ac:dyDescent="0.35">
      <c r="B84" s="258"/>
      <c r="C84" s="611"/>
      <c r="D84" s="612"/>
      <c r="E84" s="612"/>
      <c r="F84" s="612"/>
      <c r="G84" s="612"/>
      <c r="H84" s="612"/>
      <c r="I84" s="612"/>
      <c r="J84" s="613"/>
      <c r="K84" s="248"/>
      <c r="L84" s="139"/>
      <c r="M84" s="139"/>
      <c r="N84" s="139"/>
      <c r="O84" s="139"/>
      <c r="P84" s="139"/>
      <c r="Q84" s="139"/>
      <c r="R84" s="139"/>
    </row>
    <row r="85" spans="2:18" ht="16" customHeight="1" x14ac:dyDescent="0.35">
      <c r="B85" s="256"/>
      <c r="C85" s="260"/>
      <c r="D85" s="240"/>
      <c r="E85" s="240"/>
      <c r="F85" s="240"/>
      <c r="G85" s="240"/>
      <c r="H85" s="240"/>
      <c r="I85" s="240"/>
      <c r="J85" s="240"/>
      <c r="K85" s="238"/>
      <c r="L85" s="139"/>
      <c r="M85" s="139"/>
      <c r="N85" s="139"/>
      <c r="O85" s="139"/>
      <c r="P85" s="139"/>
      <c r="Q85" s="139"/>
      <c r="R85" s="139"/>
    </row>
    <row r="86" spans="2:18" ht="16" customHeight="1" x14ac:dyDescent="0.35">
      <c r="B86" s="256"/>
      <c r="C86" s="259" t="s">
        <v>152</v>
      </c>
      <c r="D86" s="237"/>
      <c r="E86" s="237"/>
      <c r="F86" s="237"/>
      <c r="G86" s="237"/>
      <c r="H86" s="237"/>
      <c r="I86" s="237"/>
      <c r="J86" s="237"/>
      <c r="K86" s="238"/>
      <c r="L86" s="139"/>
      <c r="M86" s="139"/>
      <c r="N86" s="139"/>
      <c r="O86" s="139"/>
      <c r="P86" s="139"/>
      <c r="Q86" s="139"/>
      <c r="R86" s="139"/>
    </row>
    <row r="87" spans="2:18" ht="16" customHeight="1" x14ac:dyDescent="0.35">
      <c r="B87" s="261"/>
      <c r="C87" s="538"/>
      <c r="D87" s="617"/>
      <c r="E87" s="617"/>
      <c r="F87" s="617"/>
      <c r="G87" s="617"/>
      <c r="H87" s="617"/>
      <c r="I87" s="617"/>
      <c r="J87" s="618"/>
      <c r="K87" s="238"/>
      <c r="L87" s="139"/>
      <c r="M87" s="139"/>
      <c r="N87" s="139"/>
      <c r="O87" s="139"/>
      <c r="P87" s="139"/>
      <c r="Q87" s="139"/>
      <c r="R87" s="139"/>
    </row>
    <row r="88" spans="2:18" s="251" customFormat="1" x14ac:dyDescent="0.35">
      <c r="B88" s="77"/>
      <c r="C88" s="56"/>
      <c r="D88" s="237"/>
      <c r="E88" s="237"/>
      <c r="F88" s="237"/>
      <c r="G88" s="237"/>
      <c r="H88" s="237"/>
      <c r="I88" s="237"/>
      <c r="J88" s="237"/>
      <c r="K88" s="221"/>
      <c r="L88" s="250"/>
      <c r="M88" s="250"/>
      <c r="N88" s="250"/>
      <c r="O88" s="250"/>
      <c r="P88" s="250"/>
      <c r="Q88" s="250"/>
      <c r="R88" s="250"/>
    </row>
    <row r="89" spans="2:18" s="251" customFormat="1" x14ac:dyDescent="0.35">
      <c r="B89" s="77"/>
      <c r="C89" s="259" t="s">
        <v>760</v>
      </c>
      <c r="D89" s="327"/>
      <c r="E89" s="327"/>
      <c r="F89" s="327"/>
      <c r="G89" s="327"/>
      <c r="H89" s="329"/>
      <c r="I89" s="327" t="str">
        <f>"500 merkkiä ("&amp;TEXT(LEN(C90),"0")&amp;" käytetty)"</f>
        <v>500 merkkiä (0 käytetty)</v>
      </c>
      <c r="J89" s="327"/>
      <c r="K89" s="221"/>
      <c r="L89" s="250"/>
      <c r="M89" s="250"/>
      <c r="N89" s="250"/>
      <c r="O89" s="250"/>
      <c r="P89" s="250"/>
      <c r="Q89" s="250"/>
      <c r="R89" s="250"/>
    </row>
    <row r="90" spans="2:18" ht="138" customHeight="1" x14ac:dyDescent="0.35">
      <c r="B90" s="258"/>
      <c r="C90" s="611"/>
      <c r="D90" s="612"/>
      <c r="E90" s="612"/>
      <c r="F90" s="612"/>
      <c r="G90" s="612"/>
      <c r="H90" s="612"/>
      <c r="I90" s="612"/>
      <c r="J90" s="613"/>
      <c r="K90" s="248"/>
      <c r="L90" s="139"/>
      <c r="M90" s="139"/>
      <c r="N90" s="139"/>
      <c r="O90" s="139"/>
      <c r="P90" s="139"/>
      <c r="Q90" s="139"/>
      <c r="R90" s="139"/>
    </row>
    <row r="91" spans="2:18" s="251" customFormat="1" x14ac:dyDescent="0.35">
      <c r="B91" s="257"/>
      <c r="C91" s="96"/>
      <c r="D91" s="96"/>
      <c r="E91" s="96"/>
      <c r="F91" s="96"/>
      <c r="G91" s="96"/>
      <c r="H91" s="96"/>
      <c r="I91" s="96"/>
      <c r="J91" s="96"/>
      <c r="K91" s="252"/>
      <c r="L91" s="250"/>
      <c r="M91" s="250"/>
      <c r="N91" s="250"/>
      <c r="O91" s="250"/>
      <c r="P91" s="250"/>
      <c r="Q91" s="250"/>
      <c r="R91" s="250"/>
    </row>
  </sheetData>
  <sheetProtection sheet="1" selectLockedCells="1"/>
  <mergeCells count="30">
    <mergeCell ref="M5:O5"/>
    <mergeCell ref="C9:J9"/>
    <mergeCell ref="C12:J12"/>
    <mergeCell ref="C15:J15"/>
    <mergeCell ref="C42:J42"/>
    <mergeCell ref="C45:J45"/>
    <mergeCell ref="C48:J48"/>
    <mergeCell ref="C51:J51"/>
    <mergeCell ref="C18:J18"/>
    <mergeCell ref="C27:J27"/>
    <mergeCell ref="C30:J30"/>
    <mergeCell ref="C33:J33"/>
    <mergeCell ref="C36:J36"/>
    <mergeCell ref="C39:J39"/>
    <mergeCell ref="B3:K3"/>
    <mergeCell ref="C90:J90"/>
    <mergeCell ref="C57:J57"/>
    <mergeCell ref="C60:J60"/>
    <mergeCell ref="C63:J63"/>
    <mergeCell ref="C66:J66"/>
    <mergeCell ref="C69:J69"/>
    <mergeCell ref="C72:J72"/>
    <mergeCell ref="C75:J75"/>
    <mergeCell ref="C78:J78"/>
    <mergeCell ref="C81:J81"/>
    <mergeCell ref="C84:J84"/>
    <mergeCell ref="C87:J87"/>
    <mergeCell ref="C54:J54"/>
    <mergeCell ref="C21:J21"/>
    <mergeCell ref="C24:J24"/>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72:J72 B84:J84 B78:J78 B66:J66 B60:J60 B54:J54 B48:J48 B90:J90 B42:J43 B36:J37 B30:J31 B24:J25 B12:J13 B18:J19" xr:uid="{00000000-0002-0000-0500-000000000000}">
      <formula1>500</formula1>
    </dataValidation>
  </dataValidations>
  <hyperlinks>
    <hyperlink ref="M5:O5" location="'Börja här'!A1" display="PALAA TÄSTÄ KANSISIVULLE" xr:uid="{00000000-0004-0000-0500-000000000000}"/>
  </hyperlinks>
  <pageMargins left="0.39370078740157483" right="0.39370078740157483" top="0.78740157480314965" bottom="0.78740157480314965" header="0.39370078740157483" footer="0.31496062992125984"/>
  <pageSetup paperSize="9" orientation="portrait" r:id="rId1"/>
  <headerFooter>
    <oddHeader>&amp;L&amp;A&amp;C&amp;R&amp;P(&amp;N)</oddHeader>
  </headerFooter>
  <rowBreaks count="2" manualBreakCount="2">
    <brk id="55" max="16383" man="1"/>
    <brk id="79"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2A7F2-9889-4B93-A5BF-4E256A243371}">
  <dimension ref="A1:W118"/>
  <sheetViews>
    <sheetView showGridLines="0" zoomScaleNormal="100" workbookViewId="0">
      <selection activeCell="F6" sqref="F6:J6"/>
    </sheetView>
  </sheetViews>
  <sheetFormatPr defaultColWidth="9.15234375" defaultRowHeight="15.5" x14ac:dyDescent="0.35"/>
  <cols>
    <col min="1" max="1" width="3.84375" style="1" customWidth="1"/>
    <col min="2" max="2" width="2.07421875" style="1" customWidth="1"/>
    <col min="3" max="3" width="5.15234375" style="12" customWidth="1"/>
    <col min="4" max="4" width="9.15234375" style="12"/>
    <col min="5" max="5" width="4.921875" style="12" customWidth="1"/>
    <col min="6" max="6" width="8.921875" style="12" customWidth="1"/>
    <col min="7" max="7" width="9.15234375" style="12" customWidth="1"/>
    <col min="8" max="9" width="8.921875" style="12" customWidth="1"/>
    <col min="10" max="10" width="9.15234375" style="12" customWidth="1"/>
    <col min="11" max="11" width="18.69140625" style="12" customWidth="1"/>
    <col min="12" max="12" width="12.53515625" style="12" customWidth="1"/>
    <col min="13" max="13" width="5.3828125" style="129" customWidth="1"/>
    <col min="14" max="19" width="9.15234375" style="226"/>
    <col min="20" max="20" width="9.15234375" style="226" customWidth="1"/>
    <col min="21" max="21" width="9.15234375" style="226"/>
    <col min="22" max="22" width="6.4609375" style="226" customWidth="1"/>
    <col min="23" max="23" width="9.15234375" style="226"/>
    <col min="24" max="16384" width="9.15234375" style="1"/>
  </cols>
  <sheetData>
    <row r="1" spans="1:22" ht="15.9" customHeight="1" x14ac:dyDescent="0.35">
      <c r="A1" s="1" t="s">
        <v>111</v>
      </c>
      <c r="G1" s="90"/>
    </row>
    <row r="2" spans="1:22" x14ac:dyDescent="0.35">
      <c r="B2" s="285"/>
      <c r="C2" s="218"/>
      <c r="D2" s="218"/>
      <c r="E2" s="218"/>
      <c r="F2" s="218"/>
      <c r="G2" s="218"/>
      <c r="H2" s="218"/>
      <c r="I2" s="218"/>
      <c r="J2" s="218"/>
      <c r="K2" s="218"/>
      <c r="L2" s="219"/>
      <c r="M2" s="197"/>
    </row>
    <row r="3" spans="1:22" x14ac:dyDescent="0.35">
      <c r="B3" s="286"/>
      <c r="C3" s="216" t="s">
        <v>95</v>
      </c>
      <c r="D3" s="216"/>
      <c r="E3" s="216"/>
      <c r="F3" s="216"/>
      <c r="G3" s="216"/>
      <c r="H3" s="216"/>
      <c r="I3" s="216"/>
      <c r="J3" s="216"/>
      <c r="K3" s="216"/>
      <c r="L3" s="217"/>
      <c r="M3" s="197"/>
      <c r="N3" s="586" t="s">
        <v>793</v>
      </c>
      <c r="O3" s="587"/>
      <c r="P3" s="588"/>
    </row>
    <row r="4" spans="1:22" ht="15.9" customHeight="1" x14ac:dyDescent="0.35">
      <c r="B4" s="286"/>
      <c r="C4" s="216"/>
      <c r="D4" s="216"/>
      <c r="E4" s="216"/>
      <c r="F4" s="216"/>
      <c r="G4" s="216"/>
      <c r="H4" s="216"/>
      <c r="I4" s="216"/>
      <c r="J4" s="216"/>
      <c r="K4" s="216"/>
      <c r="L4" s="217"/>
      <c r="M4" s="197"/>
    </row>
    <row r="5" spans="1:22" ht="15.9" customHeight="1" x14ac:dyDescent="0.35">
      <c r="B5" s="286"/>
      <c r="C5" s="372"/>
      <c r="D5" s="372"/>
      <c r="E5" s="372"/>
      <c r="F5" s="91" t="s">
        <v>761</v>
      </c>
      <c r="G5" s="372"/>
      <c r="H5" s="372"/>
      <c r="I5" s="372"/>
      <c r="J5" s="372"/>
      <c r="K5" s="372"/>
      <c r="L5" s="373"/>
      <c r="M5" s="136"/>
      <c r="N5" s="227"/>
      <c r="O5" s="227"/>
      <c r="P5" s="227"/>
      <c r="Q5" s="227"/>
      <c r="R5" s="227"/>
      <c r="S5" s="227"/>
      <c r="T5" s="227"/>
      <c r="U5" s="227"/>
      <c r="V5" s="227"/>
    </row>
    <row r="6" spans="1:22" ht="15.75" customHeight="1" x14ac:dyDescent="0.35">
      <c r="B6" s="286"/>
      <c r="C6" s="372"/>
      <c r="D6" s="372" t="s">
        <v>73</v>
      </c>
      <c r="E6" s="372"/>
      <c r="F6" s="535"/>
      <c r="G6" s="536"/>
      <c r="H6" s="536"/>
      <c r="I6" s="536"/>
      <c r="J6" s="537"/>
      <c r="K6" s="372"/>
      <c r="L6" s="373"/>
      <c r="M6" s="136"/>
      <c r="N6" s="227"/>
      <c r="O6" s="227"/>
      <c r="P6" s="227"/>
      <c r="Q6" s="227"/>
      <c r="R6" s="227"/>
      <c r="S6" s="227"/>
      <c r="T6" s="227"/>
      <c r="U6" s="227"/>
      <c r="V6" s="227"/>
    </row>
    <row r="7" spans="1:22" ht="15.9" customHeight="1" x14ac:dyDescent="0.35">
      <c r="B7" s="286"/>
      <c r="C7" s="78"/>
      <c r="D7" s="78"/>
      <c r="E7" s="78"/>
      <c r="F7" s="78"/>
      <c r="G7" s="78"/>
      <c r="H7" s="78"/>
      <c r="I7" s="78"/>
      <c r="J7" s="78"/>
      <c r="K7" s="78"/>
      <c r="L7" s="288"/>
      <c r="M7" s="222"/>
    </row>
    <row r="8" spans="1:22" ht="15.9" customHeight="1" x14ac:dyDescent="0.35">
      <c r="B8" s="286"/>
      <c r="C8" s="30" t="s">
        <v>174</v>
      </c>
      <c r="D8" s="215"/>
      <c r="E8" s="215"/>
      <c r="F8" s="215"/>
      <c r="G8" s="215"/>
      <c r="H8" s="215"/>
      <c r="I8" s="215"/>
      <c r="J8" s="215"/>
      <c r="K8" s="215"/>
      <c r="L8" s="289"/>
      <c r="M8" s="223"/>
      <c r="N8" s="521" t="s">
        <v>175</v>
      </c>
      <c r="O8" s="521"/>
      <c r="P8" s="521"/>
      <c r="Q8" s="521"/>
      <c r="R8" s="521"/>
    </row>
    <row r="9" spans="1:22" ht="15.9" customHeight="1" x14ac:dyDescent="0.35">
      <c r="B9" s="286"/>
      <c r="C9" s="18"/>
      <c r="D9" s="93"/>
      <c r="E9" s="93"/>
      <c r="F9" s="93"/>
      <c r="G9" s="93"/>
      <c r="H9" s="93"/>
      <c r="I9" s="93"/>
      <c r="J9" s="93"/>
      <c r="K9" s="93"/>
      <c r="L9" s="220"/>
      <c r="M9" s="136"/>
      <c r="N9" s="521"/>
      <c r="O9" s="521"/>
      <c r="P9" s="521"/>
      <c r="Q9" s="521"/>
      <c r="R9" s="521"/>
    </row>
    <row r="10" spans="1:22" ht="60.75" customHeight="1" x14ac:dyDescent="0.35">
      <c r="B10" s="286"/>
      <c r="C10" s="18"/>
      <c r="D10" s="619" t="s">
        <v>410</v>
      </c>
      <c r="E10" s="619"/>
      <c r="F10" s="619"/>
      <c r="G10" s="619"/>
      <c r="H10" s="619"/>
      <c r="I10" s="619"/>
      <c r="J10" s="619"/>
      <c r="K10" s="619"/>
      <c r="L10" s="247"/>
      <c r="M10" s="136"/>
      <c r="N10" s="521"/>
      <c r="O10" s="521"/>
      <c r="P10" s="521"/>
      <c r="Q10" s="521"/>
      <c r="R10" s="521"/>
    </row>
    <row r="11" spans="1:22" ht="15.9" customHeight="1" x14ac:dyDescent="0.35">
      <c r="B11" s="286"/>
      <c r="C11" s="18"/>
      <c r="D11" s="372"/>
      <c r="E11" s="372"/>
      <c r="F11" s="372"/>
      <c r="G11" s="372"/>
      <c r="H11" s="372"/>
      <c r="I11" s="372"/>
      <c r="J11" s="372"/>
      <c r="K11" s="372"/>
      <c r="L11" s="373"/>
      <c r="M11" s="136"/>
    </row>
    <row r="12" spans="1:22" ht="45.75" customHeight="1" x14ac:dyDescent="0.35">
      <c r="B12" s="286"/>
      <c r="C12" s="18"/>
      <c r="D12" s="619" t="s">
        <v>411</v>
      </c>
      <c r="E12" s="619"/>
      <c r="F12" s="619"/>
      <c r="G12" s="619"/>
      <c r="H12" s="619"/>
      <c r="I12" s="619"/>
      <c r="J12" s="619"/>
      <c r="K12" s="619"/>
      <c r="L12" s="373"/>
      <c r="M12" s="136"/>
    </row>
    <row r="13" spans="1:22" ht="15.9" customHeight="1" x14ac:dyDescent="0.35">
      <c r="B13" s="286"/>
      <c r="C13" s="18"/>
      <c r="D13" s="372"/>
      <c r="E13" s="372"/>
      <c r="F13" s="372"/>
      <c r="G13" s="372"/>
      <c r="H13" s="372"/>
      <c r="I13" s="372"/>
      <c r="J13" s="372"/>
      <c r="K13" s="372"/>
      <c r="L13" s="373"/>
      <c r="M13" s="136"/>
    </row>
    <row r="14" spans="1:22" ht="99" customHeight="1" x14ac:dyDescent="0.35">
      <c r="B14" s="286"/>
      <c r="C14" s="18"/>
      <c r="D14" s="619" t="s">
        <v>412</v>
      </c>
      <c r="E14" s="619"/>
      <c r="F14" s="619"/>
      <c r="G14" s="619"/>
      <c r="H14" s="619"/>
      <c r="I14" s="619"/>
      <c r="J14" s="619"/>
      <c r="K14" s="619"/>
      <c r="L14" s="373"/>
      <c r="M14" s="136"/>
    </row>
    <row r="15" spans="1:22" ht="15.9" customHeight="1" x14ac:dyDescent="0.35">
      <c r="B15" s="286"/>
      <c r="C15" s="18"/>
      <c r="D15" s="372"/>
      <c r="E15" s="372"/>
      <c r="F15" s="372"/>
      <c r="G15" s="372"/>
      <c r="H15" s="372"/>
      <c r="I15" s="372"/>
      <c r="J15" s="372"/>
      <c r="K15" s="372"/>
      <c r="L15" s="373"/>
      <c r="M15" s="136"/>
    </row>
    <row r="16" spans="1:22" ht="33.75" customHeight="1" x14ac:dyDescent="0.35">
      <c r="B16" s="286"/>
      <c r="C16" s="18"/>
      <c r="D16" s="619" t="s">
        <v>413</v>
      </c>
      <c r="E16" s="619"/>
      <c r="F16" s="619"/>
      <c r="G16" s="619"/>
      <c r="H16" s="619"/>
      <c r="I16" s="619"/>
      <c r="J16" s="619"/>
      <c r="K16" s="619"/>
      <c r="L16" s="246"/>
      <c r="M16" s="214"/>
    </row>
    <row r="17" spans="2:13" ht="15.9" customHeight="1" x14ac:dyDescent="0.35">
      <c r="B17" s="286"/>
      <c r="C17" s="18"/>
      <c r="D17" s="619"/>
      <c r="E17" s="619"/>
      <c r="F17" s="619"/>
      <c r="G17" s="619"/>
      <c r="H17" s="619"/>
      <c r="I17" s="619"/>
      <c r="J17" s="619"/>
      <c r="K17" s="619"/>
      <c r="L17" s="373"/>
      <c r="M17" s="136"/>
    </row>
    <row r="18" spans="2:13" ht="82.5" customHeight="1" x14ac:dyDescent="0.35">
      <c r="B18" s="286"/>
      <c r="C18" s="18"/>
      <c r="D18" s="619" t="s">
        <v>414</v>
      </c>
      <c r="E18" s="619"/>
      <c r="F18" s="619"/>
      <c r="G18" s="619"/>
      <c r="H18" s="619"/>
      <c r="I18" s="619"/>
      <c r="J18" s="619"/>
      <c r="K18" s="619"/>
      <c r="L18" s="246"/>
      <c r="M18" s="214"/>
    </row>
    <row r="19" spans="2:13" ht="15.9" customHeight="1" x14ac:dyDescent="0.35">
      <c r="B19" s="286"/>
      <c r="C19" s="282"/>
      <c r="D19" s="377"/>
      <c r="E19" s="377"/>
      <c r="F19" s="377"/>
      <c r="G19" s="377"/>
      <c r="H19" s="377"/>
      <c r="I19" s="377"/>
      <c r="J19" s="377"/>
      <c r="K19" s="377"/>
      <c r="L19" s="246"/>
      <c r="M19" s="214"/>
    </row>
    <row r="20" spans="2:13" ht="60.75" customHeight="1" x14ac:dyDescent="0.35">
      <c r="B20" s="286"/>
      <c r="C20" s="18"/>
      <c r="D20" s="619" t="s">
        <v>415</v>
      </c>
      <c r="E20" s="619"/>
      <c r="F20" s="619"/>
      <c r="G20" s="619"/>
      <c r="H20" s="619"/>
      <c r="I20" s="619"/>
      <c r="J20" s="619"/>
      <c r="K20" s="619"/>
      <c r="L20" s="247"/>
      <c r="M20" s="136"/>
    </row>
    <row r="21" spans="2:13" ht="15.9" customHeight="1" x14ac:dyDescent="0.35">
      <c r="B21" s="286"/>
      <c r="C21" s="18"/>
      <c r="D21" s="372"/>
      <c r="E21" s="372"/>
      <c r="F21" s="372"/>
      <c r="G21" s="372"/>
      <c r="H21" s="372"/>
      <c r="I21" s="372"/>
      <c r="J21" s="372"/>
      <c r="K21" s="372"/>
      <c r="L21" s="373"/>
      <c r="M21" s="136"/>
    </row>
    <row r="22" spans="2:13" ht="138.5" customHeight="1" x14ac:dyDescent="0.35">
      <c r="B22" s="286"/>
      <c r="C22" s="18"/>
      <c r="D22" s="619" t="s">
        <v>416</v>
      </c>
      <c r="E22" s="619"/>
      <c r="F22" s="619"/>
      <c r="G22" s="619"/>
      <c r="H22" s="619"/>
      <c r="I22" s="619"/>
      <c r="J22" s="619"/>
      <c r="K22" s="619"/>
      <c r="L22" s="373"/>
      <c r="M22" s="136"/>
    </row>
    <row r="23" spans="2:13" ht="15.9" customHeight="1" x14ac:dyDescent="0.35">
      <c r="B23" s="286"/>
      <c r="C23" s="18"/>
      <c r="D23" s="372"/>
      <c r="E23" s="372"/>
      <c r="F23" s="372"/>
      <c r="G23" s="372"/>
      <c r="H23" s="372"/>
      <c r="I23" s="372"/>
      <c r="J23" s="372"/>
      <c r="K23" s="372"/>
      <c r="L23" s="373"/>
      <c r="M23" s="136"/>
    </row>
    <row r="24" spans="2:13" ht="99" customHeight="1" x14ac:dyDescent="0.35">
      <c r="B24" s="286"/>
      <c r="C24" s="18"/>
      <c r="D24" s="619" t="s">
        <v>762</v>
      </c>
      <c r="E24" s="619"/>
      <c r="F24" s="619"/>
      <c r="G24" s="619"/>
      <c r="H24" s="619"/>
      <c r="I24" s="619"/>
      <c r="J24" s="619"/>
      <c r="K24" s="619"/>
      <c r="L24" s="373"/>
      <c r="M24" s="136"/>
    </row>
    <row r="25" spans="2:13" ht="15.9" customHeight="1" x14ac:dyDescent="0.35">
      <c r="B25" s="286"/>
      <c r="C25" s="18"/>
      <c r="D25" s="377"/>
      <c r="E25" s="377"/>
      <c r="F25" s="377"/>
      <c r="G25" s="377"/>
      <c r="H25" s="377"/>
      <c r="I25" s="377"/>
      <c r="J25" s="377"/>
      <c r="K25" s="377"/>
      <c r="L25" s="373"/>
      <c r="M25" s="136"/>
    </row>
    <row r="26" spans="2:13" ht="47.25" customHeight="1" x14ac:dyDescent="0.35">
      <c r="B26" s="286"/>
      <c r="C26" s="18"/>
      <c r="D26" s="619" t="s">
        <v>417</v>
      </c>
      <c r="E26" s="619"/>
      <c r="F26" s="619"/>
      <c r="G26" s="619"/>
      <c r="H26" s="619"/>
      <c r="I26" s="619"/>
      <c r="J26" s="619"/>
      <c r="K26" s="619"/>
      <c r="L26" s="373"/>
      <c r="M26" s="136"/>
    </row>
    <row r="27" spans="2:13" ht="15.9" customHeight="1" x14ac:dyDescent="0.35">
      <c r="B27" s="286"/>
      <c r="C27" s="18"/>
      <c r="D27" s="377"/>
      <c r="E27" s="377"/>
      <c r="F27" s="377"/>
      <c r="G27" s="377"/>
      <c r="H27" s="377"/>
      <c r="I27" s="377"/>
      <c r="J27" s="377"/>
      <c r="K27" s="377"/>
      <c r="L27" s="373"/>
      <c r="M27" s="136"/>
    </row>
    <row r="28" spans="2:13" ht="34.5" customHeight="1" x14ac:dyDescent="0.35">
      <c r="B28" s="286"/>
      <c r="C28" s="18"/>
      <c r="D28" s="619" t="s">
        <v>418</v>
      </c>
      <c r="E28" s="619"/>
      <c r="F28" s="619"/>
      <c r="G28" s="619"/>
      <c r="H28" s="619"/>
      <c r="I28" s="619"/>
      <c r="J28" s="619"/>
      <c r="K28" s="619"/>
      <c r="L28" s="373"/>
      <c r="M28" s="136"/>
    </row>
    <row r="29" spans="2:13" ht="15.9" customHeight="1" x14ac:dyDescent="0.35">
      <c r="B29" s="286"/>
      <c r="C29" s="18"/>
      <c r="D29" s="377"/>
      <c r="E29" s="377"/>
      <c r="F29" s="377"/>
      <c r="G29" s="377"/>
      <c r="H29" s="377"/>
      <c r="I29" s="377"/>
      <c r="J29" s="377"/>
      <c r="K29" s="377"/>
      <c r="L29" s="373"/>
      <c r="M29" s="136"/>
    </row>
    <row r="30" spans="2:13" ht="36" customHeight="1" x14ac:dyDescent="0.35">
      <c r="B30" s="286"/>
      <c r="C30" s="18"/>
      <c r="D30" s="619" t="s">
        <v>419</v>
      </c>
      <c r="E30" s="619"/>
      <c r="F30" s="619"/>
      <c r="G30" s="619"/>
      <c r="H30" s="619"/>
      <c r="I30" s="619"/>
      <c r="J30" s="619"/>
      <c r="K30" s="619"/>
      <c r="L30" s="246"/>
      <c r="M30" s="214"/>
    </row>
    <row r="31" spans="2:13" ht="15.9" customHeight="1" x14ac:dyDescent="0.35">
      <c r="B31" s="286"/>
      <c r="C31" s="282"/>
      <c r="D31" s="377"/>
      <c r="E31" s="377"/>
      <c r="F31" s="377"/>
      <c r="G31" s="377"/>
      <c r="H31" s="377"/>
      <c r="I31" s="377"/>
      <c r="J31" s="377"/>
      <c r="K31" s="377"/>
      <c r="L31" s="246"/>
      <c r="M31" s="214"/>
    </row>
    <row r="32" spans="2:13" ht="63" customHeight="1" x14ac:dyDescent="0.35">
      <c r="B32" s="286"/>
      <c r="C32" s="18"/>
      <c r="D32" s="619" t="s">
        <v>420</v>
      </c>
      <c r="E32" s="619"/>
      <c r="F32" s="619"/>
      <c r="G32" s="619"/>
      <c r="H32" s="619"/>
      <c r="I32" s="619"/>
      <c r="J32" s="619"/>
      <c r="K32" s="619"/>
      <c r="L32" s="246"/>
      <c r="M32" s="214"/>
    </row>
    <row r="33" spans="2:23" ht="15.9" customHeight="1" x14ac:dyDescent="0.35">
      <c r="B33" s="286"/>
      <c r="C33" s="282"/>
      <c r="D33" s="377"/>
      <c r="E33" s="377"/>
      <c r="F33" s="377"/>
      <c r="G33" s="377"/>
      <c r="H33" s="377"/>
      <c r="I33" s="377"/>
      <c r="J33" s="377"/>
      <c r="K33" s="377"/>
      <c r="L33" s="246"/>
      <c r="M33" s="214"/>
    </row>
    <row r="34" spans="2:23" ht="36" customHeight="1" x14ac:dyDescent="0.35">
      <c r="B34" s="286"/>
      <c r="C34" s="18"/>
      <c r="D34" s="619" t="s">
        <v>421</v>
      </c>
      <c r="E34" s="619"/>
      <c r="F34" s="619"/>
      <c r="G34" s="619"/>
      <c r="H34" s="619"/>
      <c r="I34" s="619"/>
      <c r="J34" s="619"/>
      <c r="K34" s="619"/>
      <c r="L34" s="246"/>
      <c r="M34" s="214"/>
    </row>
    <row r="35" spans="2:23" ht="15.9" customHeight="1" x14ac:dyDescent="0.35">
      <c r="B35" s="286"/>
      <c r="C35" s="282"/>
      <c r="D35" s="377"/>
      <c r="E35" s="377"/>
      <c r="F35" s="377"/>
      <c r="G35" s="377"/>
      <c r="H35" s="377"/>
      <c r="I35" s="377"/>
      <c r="J35" s="377"/>
      <c r="K35" s="377"/>
      <c r="L35" s="246"/>
      <c r="M35" s="214"/>
    </row>
    <row r="36" spans="2:23" ht="128.25" customHeight="1" x14ac:dyDescent="0.35">
      <c r="B36" s="286"/>
      <c r="C36" s="18"/>
      <c r="D36" s="619" t="s">
        <v>422</v>
      </c>
      <c r="E36" s="619"/>
      <c r="F36" s="619"/>
      <c r="G36" s="619"/>
      <c r="H36" s="619"/>
      <c r="I36" s="619"/>
      <c r="J36" s="619"/>
      <c r="K36" s="377"/>
      <c r="L36" s="246"/>
      <c r="M36" s="214"/>
      <c r="N36" s="229"/>
      <c r="O36" s="229"/>
      <c r="P36" s="229"/>
      <c r="Q36" s="229"/>
      <c r="R36" s="229"/>
      <c r="S36" s="229"/>
      <c r="T36" s="229"/>
      <c r="U36" s="229"/>
    </row>
    <row r="37" spans="2:23" ht="15.9" customHeight="1" x14ac:dyDescent="0.35">
      <c r="B37" s="286"/>
      <c r="C37" s="282"/>
      <c r="D37" s="377"/>
      <c r="E37" s="377"/>
      <c r="F37" s="377"/>
      <c r="G37" s="377"/>
      <c r="H37" s="377"/>
      <c r="I37" s="377"/>
      <c r="J37" s="377"/>
      <c r="K37" s="377"/>
      <c r="L37" s="246"/>
      <c r="M37" s="214"/>
    </row>
    <row r="38" spans="2:23" ht="76.5" customHeight="1" x14ac:dyDescent="0.35">
      <c r="B38" s="286"/>
      <c r="C38" s="18"/>
      <c r="D38" s="619" t="s">
        <v>423</v>
      </c>
      <c r="E38" s="619"/>
      <c r="F38" s="619"/>
      <c r="G38" s="619"/>
      <c r="H38" s="619"/>
      <c r="I38" s="619"/>
      <c r="J38" s="619"/>
      <c r="K38" s="619"/>
      <c r="L38" s="246"/>
      <c r="M38" s="214"/>
    </row>
    <row r="39" spans="2:23" ht="15.9" customHeight="1" x14ac:dyDescent="0.35">
      <c r="B39" s="286"/>
      <c r="C39" s="282"/>
      <c r="D39" s="377"/>
      <c r="E39" s="377"/>
      <c r="F39" s="377"/>
      <c r="G39" s="377"/>
      <c r="H39" s="377"/>
      <c r="I39" s="377"/>
      <c r="J39" s="377"/>
      <c r="K39" s="377"/>
      <c r="L39" s="246"/>
      <c r="M39" s="214"/>
    </row>
    <row r="40" spans="2:23" ht="15.9" customHeight="1" x14ac:dyDescent="0.35">
      <c r="B40" s="286"/>
      <c r="C40" s="18"/>
      <c r="D40" s="18" t="s">
        <v>130</v>
      </c>
      <c r="E40" s="93"/>
      <c r="F40" s="93"/>
      <c r="G40" s="93"/>
      <c r="H40" s="93"/>
      <c r="I40" s="93"/>
      <c r="J40" s="93"/>
      <c r="K40" s="93"/>
      <c r="L40" s="220"/>
      <c r="M40" s="136"/>
    </row>
    <row r="41" spans="2:23" ht="15.9" customHeight="1" x14ac:dyDescent="0.35">
      <c r="B41" s="286"/>
      <c r="C41" s="28"/>
      <c r="D41" s="28"/>
      <c r="E41" s="25"/>
      <c r="F41" s="28"/>
      <c r="G41" s="25"/>
      <c r="H41" s="25"/>
      <c r="I41" s="25"/>
      <c r="J41" s="25"/>
      <c r="K41" s="25"/>
      <c r="L41" s="373"/>
      <c r="M41" s="136"/>
    </row>
    <row r="42" spans="2:23" ht="39.9" customHeight="1" x14ac:dyDescent="0.35">
      <c r="B42" s="286"/>
      <c r="C42" s="620" t="s">
        <v>270</v>
      </c>
      <c r="D42" s="620"/>
      <c r="E42" s="620"/>
      <c r="F42" s="620"/>
      <c r="G42" s="620"/>
      <c r="H42" s="620"/>
      <c r="I42" s="620"/>
      <c r="J42" s="620"/>
      <c r="K42" s="620"/>
      <c r="L42" s="374"/>
      <c r="M42" s="136"/>
    </row>
    <row r="43" spans="2:23" s="4" customFormat="1" ht="15.9" customHeight="1" x14ac:dyDescent="0.35">
      <c r="B43" s="286"/>
      <c r="C43" s="18"/>
      <c r="D43" s="372"/>
      <c r="E43" s="372"/>
      <c r="F43" s="372"/>
      <c r="G43" s="372"/>
      <c r="H43" s="372"/>
      <c r="I43" s="372"/>
      <c r="J43" s="91" t="str">
        <f>"500 merkkiä 
("&amp;TEXT(LEN(C44),"0")&amp;" käytetty)"</f>
        <v>500 merkkiä 
(0 käytetty)</v>
      </c>
      <c r="K43" s="372"/>
      <c r="L43" s="373"/>
      <c r="M43" s="136"/>
      <c r="N43" s="226"/>
      <c r="O43" s="226"/>
      <c r="P43" s="226"/>
      <c r="Q43" s="226"/>
      <c r="R43" s="226"/>
      <c r="S43" s="226"/>
      <c r="T43" s="226"/>
      <c r="U43" s="226"/>
      <c r="V43" s="229"/>
      <c r="W43" s="229"/>
    </row>
    <row r="44" spans="2:23" ht="95.25" customHeight="1" x14ac:dyDescent="0.35">
      <c r="B44" s="286"/>
      <c r="C44" s="621"/>
      <c r="D44" s="621"/>
      <c r="E44" s="621"/>
      <c r="F44" s="621"/>
      <c r="G44" s="621"/>
      <c r="H44" s="621"/>
      <c r="I44" s="621"/>
      <c r="J44" s="621"/>
      <c r="K44" s="621"/>
      <c r="L44" s="246"/>
      <c r="M44" s="244"/>
    </row>
    <row r="45" spans="2:23" ht="17" customHeight="1" x14ac:dyDescent="0.35">
      <c r="B45" s="286"/>
      <c r="C45" s="25"/>
      <c r="D45" s="25"/>
      <c r="E45" s="25"/>
      <c r="F45" s="25"/>
      <c r="G45" s="25"/>
      <c r="H45" s="25"/>
      <c r="I45" s="25"/>
      <c r="J45" s="25"/>
      <c r="K45" s="25"/>
      <c r="L45" s="373"/>
      <c r="M45" s="136"/>
    </row>
    <row r="46" spans="2:23" ht="15.9" customHeight="1" x14ac:dyDescent="0.35">
      <c r="B46" s="286"/>
      <c r="C46" s="28"/>
      <c r="D46" s="25"/>
      <c r="E46" s="25"/>
      <c r="F46" s="377"/>
      <c r="G46" s="377"/>
      <c r="H46" s="377"/>
      <c r="I46" s="377"/>
      <c r="J46" s="377"/>
      <c r="K46" s="377"/>
      <c r="L46" s="246"/>
      <c r="M46" s="136"/>
      <c r="N46" s="129"/>
      <c r="O46" s="129"/>
      <c r="P46" s="129"/>
      <c r="Q46" s="129"/>
      <c r="R46" s="129"/>
      <c r="S46" s="129"/>
      <c r="T46" s="129"/>
    </row>
    <row r="47" spans="2:23" ht="15.9" customHeight="1" x14ac:dyDescent="0.35">
      <c r="B47" s="286"/>
      <c r="C47" s="28" t="s">
        <v>763</v>
      </c>
      <c r="D47" s="25"/>
      <c r="E47" s="25"/>
      <c r="F47" s="28"/>
      <c r="G47" s="25"/>
      <c r="H47" s="25"/>
      <c r="I47" s="25"/>
      <c r="J47" s="28" t="str">
        <f>"80 merkkiä 
 ("&amp;TEXT(LEN(C48),"0")&amp;" käytetty)"</f>
        <v>80 merkkiä 
 (0 käytetty)</v>
      </c>
      <c r="K47" s="28"/>
      <c r="L47" s="290"/>
      <c r="M47" s="136"/>
      <c r="N47" s="622"/>
      <c r="O47" s="622"/>
      <c r="P47" s="622"/>
      <c r="Q47" s="622"/>
      <c r="R47" s="622"/>
      <c r="S47" s="622"/>
      <c r="T47" s="622"/>
    </row>
    <row r="48" spans="2:23" ht="15.9" customHeight="1" x14ac:dyDescent="0.35">
      <c r="B48" s="286"/>
      <c r="C48" s="621"/>
      <c r="D48" s="621"/>
      <c r="E48" s="621"/>
      <c r="F48" s="621"/>
      <c r="G48" s="621"/>
      <c r="H48" s="621"/>
      <c r="I48" s="621"/>
      <c r="J48" s="621"/>
      <c r="K48" s="621"/>
      <c r="L48" s="246"/>
      <c r="M48" s="244"/>
      <c r="N48" s="628" t="s">
        <v>338</v>
      </c>
      <c r="O48" s="628"/>
      <c r="P48" s="628"/>
      <c r="Q48" s="628"/>
      <c r="R48" s="628"/>
      <c r="S48" s="628"/>
      <c r="T48" s="335"/>
    </row>
    <row r="49" spans="2:21" ht="40.5" customHeight="1" x14ac:dyDescent="0.35">
      <c r="B49" s="286"/>
      <c r="C49" s="28"/>
      <c r="D49" s="25"/>
      <c r="E49" s="25"/>
      <c r="F49" s="28"/>
      <c r="G49" s="25"/>
      <c r="H49" s="25"/>
      <c r="I49" s="25"/>
      <c r="J49" s="28"/>
      <c r="K49" s="28"/>
      <c r="L49" s="290"/>
      <c r="M49" s="244"/>
      <c r="N49" s="628"/>
      <c r="O49" s="628"/>
      <c r="P49" s="628"/>
      <c r="Q49" s="628"/>
      <c r="R49" s="628"/>
      <c r="S49" s="628"/>
      <c r="T49" s="335"/>
    </row>
    <row r="50" spans="2:21" ht="21" customHeight="1" x14ac:dyDescent="0.35">
      <c r="B50" s="286"/>
      <c r="C50" s="28" t="s">
        <v>16</v>
      </c>
      <c r="D50" s="25"/>
      <c r="E50" s="25"/>
      <c r="F50" s="28"/>
      <c r="G50" s="25"/>
      <c r="H50" s="25"/>
      <c r="I50" s="25"/>
      <c r="J50" s="28" t="str">
        <f>"80 merkkiä 
 ("&amp;TEXT(LEN(C51),"0")&amp;" käytetty)"</f>
        <v>80 merkkiä 
 (0 käytetty)</v>
      </c>
      <c r="K50" s="28"/>
      <c r="L50" s="290"/>
      <c r="M50" s="244"/>
      <c r="N50" s="628"/>
      <c r="O50" s="628"/>
      <c r="P50" s="628"/>
      <c r="Q50" s="628"/>
      <c r="R50" s="628"/>
      <c r="S50" s="628"/>
      <c r="T50" s="335"/>
    </row>
    <row r="51" spans="2:21" ht="16.5" customHeight="1" x14ac:dyDescent="0.35">
      <c r="B51" s="286"/>
      <c r="C51" s="621"/>
      <c r="D51" s="621"/>
      <c r="E51" s="621"/>
      <c r="F51" s="621"/>
      <c r="G51" s="621"/>
      <c r="H51" s="621"/>
      <c r="I51" s="621"/>
      <c r="J51" s="621"/>
      <c r="K51" s="621"/>
      <c r="L51" s="246"/>
      <c r="M51" s="224"/>
      <c r="N51" s="628"/>
      <c r="O51" s="628"/>
      <c r="P51" s="628"/>
      <c r="Q51" s="628"/>
      <c r="R51" s="628"/>
      <c r="S51" s="628"/>
      <c r="T51" s="335"/>
    </row>
    <row r="52" spans="2:21" ht="25.25" customHeight="1" x14ac:dyDescent="0.35">
      <c r="B52" s="286"/>
      <c r="C52" s="377"/>
      <c r="D52" s="377"/>
      <c r="E52" s="377"/>
      <c r="F52" s="377"/>
      <c r="G52" s="377"/>
      <c r="H52" s="377"/>
      <c r="I52" s="377"/>
      <c r="J52" s="377"/>
      <c r="K52" s="377"/>
      <c r="L52" s="246"/>
      <c r="M52" s="244"/>
      <c r="N52" s="628"/>
      <c r="O52" s="628"/>
      <c r="P52" s="628"/>
      <c r="Q52" s="628"/>
      <c r="R52" s="628"/>
      <c r="S52" s="628"/>
    </row>
    <row r="53" spans="2:21" ht="15.9" customHeight="1" x14ac:dyDescent="0.35">
      <c r="B53" s="286"/>
      <c r="C53" s="28" t="s">
        <v>99</v>
      </c>
      <c r="D53" s="25"/>
      <c r="E53" s="25"/>
      <c r="F53" s="28"/>
      <c r="G53" s="28"/>
      <c r="H53" s="25"/>
      <c r="I53" s="25"/>
      <c r="J53" s="25"/>
      <c r="K53" s="25"/>
      <c r="L53" s="373"/>
      <c r="M53" s="136"/>
      <c r="N53" s="626"/>
      <c r="O53" s="626"/>
      <c r="P53" s="626"/>
      <c r="Q53" s="626"/>
      <c r="R53" s="626"/>
      <c r="S53" s="626"/>
      <c r="T53" s="335"/>
    </row>
    <row r="54" spans="2:21" ht="15.9" customHeight="1" x14ac:dyDescent="0.35">
      <c r="B54" s="286"/>
      <c r="C54" s="623"/>
      <c r="D54" s="621"/>
      <c r="E54" s="621"/>
      <c r="F54" s="25"/>
      <c r="G54" s="25"/>
      <c r="H54" s="25"/>
      <c r="I54" s="25"/>
      <c r="J54" s="25"/>
      <c r="K54" s="25"/>
      <c r="L54" s="373"/>
      <c r="M54" s="136"/>
      <c r="N54" s="629" t="s">
        <v>339</v>
      </c>
      <c r="O54" s="630"/>
      <c r="P54" s="630"/>
      <c r="Q54" s="630"/>
      <c r="R54" s="630"/>
      <c r="S54" s="630"/>
      <c r="T54" s="382"/>
    </row>
    <row r="55" spans="2:21" ht="15.9" customHeight="1" x14ac:dyDescent="0.35">
      <c r="B55" s="286"/>
      <c r="C55" s="25"/>
      <c r="D55" s="25"/>
      <c r="E55" s="25"/>
      <c r="F55" s="25"/>
      <c r="G55" s="25"/>
      <c r="H55" s="25"/>
      <c r="I55" s="25"/>
      <c r="J55" s="25"/>
      <c r="K55" s="25"/>
      <c r="L55" s="373"/>
      <c r="M55" s="136"/>
      <c r="N55" s="630"/>
      <c r="O55" s="630"/>
      <c r="P55" s="630"/>
      <c r="Q55" s="630"/>
      <c r="R55" s="630"/>
      <c r="S55" s="630"/>
      <c r="T55" s="392"/>
    </row>
    <row r="56" spans="2:21" ht="15.9" customHeight="1" x14ac:dyDescent="0.35">
      <c r="B56" s="286"/>
      <c r="C56" s="28" t="s">
        <v>100</v>
      </c>
      <c r="D56" s="25"/>
      <c r="E56" s="25"/>
      <c r="F56" s="25"/>
      <c r="G56" s="25"/>
      <c r="H56" s="25"/>
      <c r="I56" s="25"/>
      <c r="J56" s="25"/>
      <c r="K56" s="25"/>
      <c r="L56" s="373"/>
      <c r="M56" s="136"/>
      <c r="N56" s="630"/>
      <c r="O56" s="630"/>
      <c r="P56" s="630"/>
      <c r="Q56" s="630"/>
      <c r="R56" s="630"/>
      <c r="S56" s="630"/>
      <c r="T56" s="384"/>
    </row>
    <row r="57" spans="2:21" ht="15.9" customHeight="1" x14ac:dyDescent="0.35">
      <c r="B57" s="286"/>
      <c r="C57" s="623"/>
      <c r="D57" s="621"/>
      <c r="E57" s="621"/>
      <c r="F57" s="25"/>
      <c r="G57" s="25"/>
      <c r="H57" s="25"/>
      <c r="I57" s="25"/>
      <c r="J57" s="25"/>
      <c r="K57" s="25"/>
      <c r="L57" s="373"/>
      <c r="M57" s="136"/>
      <c r="N57" s="630"/>
      <c r="O57" s="630"/>
      <c r="P57" s="630"/>
      <c r="Q57" s="630"/>
      <c r="R57" s="630"/>
      <c r="S57" s="630"/>
      <c r="T57" s="382"/>
    </row>
    <row r="58" spans="2:21" x14ac:dyDescent="0.35">
      <c r="B58" s="286"/>
      <c r="C58" s="25"/>
      <c r="D58" s="25"/>
      <c r="E58" s="25"/>
      <c r="F58" s="25"/>
      <c r="G58" s="25"/>
      <c r="H58" s="25"/>
      <c r="I58" s="25"/>
      <c r="J58" s="25"/>
      <c r="K58" s="25"/>
      <c r="L58" s="373"/>
      <c r="M58" s="136"/>
      <c r="N58" s="630"/>
      <c r="O58" s="630"/>
      <c r="P58" s="630"/>
      <c r="Q58" s="630"/>
      <c r="R58" s="630"/>
      <c r="S58" s="630"/>
      <c r="T58" s="382"/>
    </row>
    <row r="59" spans="2:21" ht="33" customHeight="1" x14ac:dyDescent="0.35">
      <c r="B59" s="286"/>
      <c r="C59" s="28" t="s">
        <v>118</v>
      </c>
      <c r="D59" s="25"/>
      <c r="E59" s="25"/>
      <c r="F59" s="25"/>
      <c r="G59" s="25"/>
      <c r="H59" s="25"/>
      <c r="I59" s="25"/>
      <c r="J59" s="25"/>
      <c r="K59" s="25"/>
      <c r="L59" s="373"/>
      <c r="M59" s="136"/>
      <c r="N59" s="630"/>
      <c r="O59" s="630"/>
      <c r="P59" s="630"/>
      <c r="Q59" s="630"/>
      <c r="R59" s="630"/>
      <c r="S59" s="630"/>
      <c r="T59" s="382"/>
    </row>
    <row r="60" spans="2:21" x14ac:dyDescent="0.35">
      <c r="B60" s="286"/>
      <c r="C60" s="28"/>
      <c r="D60" s="25"/>
      <c r="E60" s="25"/>
      <c r="F60" s="25"/>
      <c r="G60" s="25"/>
      <c r="H60" s="25"/>
      <c r="I60" s="25"/>
      <c r="J60" s="28" t="str">
        <f>"500 merkkiä ("&amp;TEXT(LEN(C61),"0")&amp;" käytetty)"</f>
        <v>500 merkkiä (0 käytetty)</v>
      </c>
      <c r="K60" s="25"/>
      <c r="L60" s="373"/>
      <c r="M60" s="136"/>
      <c r="N60" s="382"/>
      <c r="O60" s="382"/>
      <c r="P60" s="382"/>
      <c r="Q60" s="382"/>
      <c r="R60" s="382"/>
      <c r="S60" s="382"/>
      <c r="T60" s="382"/>
    </row>
    <row r="61" spans="2:21" ht="95.25" customHeight="1" x14ac:dyDescent="0.35">
      <c r="B61" s="286"/>
      <c r="C61" s="621"/>
      <c r="D61" s="621"/>
      <c r="E61" s="621"/>
      <c r="F61" s="621"/>
      <c r="G61" s="621"/>
      <c r="H61" s="621"/>
      <c r="I61" s="621"/>
      <c r="J61" s="621"/>
      <c r="K61" s="621"/>
      <c r="L61" s="246"/>
      <c r="M61" s="244"/>
      <c r="N61" s="521" t="s">
        <v>431</v>
      </c>
      <c r="O61" s="521"/>
      <c r="P61" s="521"/>
      <c r="Q61" s="521"/>
      <c r="R61" s="521"/>
      <c r="S61" s="521"/>
      <c r="T61" s="382"/>
    </row>
    <row r="62" spans="2:21" ht="15.9" customHeight="1" x14ac:dyDescent="0.35">
      <c r="B62" s="286"/>
      <c r="C62" s="25"/>
      <c r="D62" s="25"/>
      <c r="E62" s="25"/>
      <c r="F62" s="25"/>
      <c r="G62" s="25"/>
      <c r="H62" s="25"/>
      <c r="I62" s="25"/>
      <c r="J62" s="25"/>
      <c r="K62" s="25"/>
      <c r="L62" s="373"/>
      <c r="M62" s="136"/>
      <c r="N62" s="380"/>
      <c r="O62" s="335"/>
      <c r="P62" s="335"/>
      <c r="Q62" s="335"/>
      <c r="R62" s="335"/>
      <c r="S62" s="335"/>
      <c r="T62" s="335"/>
      <c r="U62" s="385"/>
    </row>
    <row r="63" spans="2:21" ht="15.9" customHeight="1" x14ac:dyDescent="0.35">
      <c r="B63" s="287"/>
      <c r="C63" s="51"/>
      <c r="D63" s="51"/>
      <c r="E63" s="51"/>
      <c r="F63" s="51"/>
      <c r="G63" s="51"/>
      <c r="H63" s="51"/>
      <c r="I63" s="51"/>
      <c r="J63" s="51"/>
      <c r="K63" s="51"/>
      <c r="L63" s="120"/>
      <c r="N63" s="384"/>
      <c r="O63" s="384"/>
      <c r="P63" s="384"/>
      <c r="Q63" s="384"/>
      <c r="R63" s="384"/>
      <c r="S63" s="384"/>
      <c r="T63" s="384"/>
      <c r="U63" s="375"/>
    </row>
    <row r="64" spans="2:21" ht="15.9" customHeight="1" x14ac:dyDescent="0.35">
      <c r="B64" s="286"/>
      <c r="C64" s="25"/>
      <c r="D64" s="25"/>
      <c r="E64" s="25"/>
      <c r="F64" s="25"/>
      <c r="G64" s="25"/>
      <c r="H64" s="25"/>
      <c r="I64" s="25"/>
      <c r="J64" s="25"/>
      <c r="K64" s="25"/>
      <c r="L64" s="373"/>
      <c r="M64" s="136"/>
      <c r="N64" s="129"/>
      <c r="O64" s="129"/>
      <c r="P64" s="129"/>
      <c r="Q64" s="129"/>
      <c r="R64" s="129"/>
      <c r="S64" s="129"/>
      <c r="T64" s="129"/>
      <c r="U64" s="375"/>
    </row>
    <row r="65" spans="2:23" ht="15.9" customHeight="1" x14ac:dyDescent="0.35">
      <c r="B65" s="286"/>
      <c r="C65" s="25" t="s">
        <v>163</v>
      </c>
      <c r="D65" s="25"/>
      <c r="E65" s="25"/>
      <c r="F65" s="25"/>
      <c r="G65" s="25"/>
      <c r="H65" s="25"/>
      <c r="I65" s="25"/>
      <c r="J65" s="25"/>
      <c r="K65" s="25"/>
      <c r="L65" s="373"/>
      <c r="M65" s="136"/>
      <c r="N65" s="129"/>
      <c r="O65" s="129"/>
      <c r="P65" s="129"/>
      <c r="Q65" s="129"/>
      <c r="R65" s="129"/>
      <c r="S65" s="129"/>
      <c r="T65" s="129"/>
      <c r="U65" s="376"/>
    </row>
    <row r="66" spans="2:23" ht="62.25" customHeight="1" x14ac:dyDescent="0.35">
      <c r="B66" s="286"/>
      <c r="C66" s="551" t="s">
        <v>424</v>
      </c>
      <c r="D66" s="551"/>
      <c r="E66" s="551"/>
      <c r="F66" s="551"/>
      <c r="G66" s="551"/>
      <c r="H66" s="551"/>
      <c r="I66" s="551"/>
      <c r="J66" s="551"/>
      <c r="K66" s="551"/>
      <c r="L66" s="246"/>
      <c r="M66" s="136"/>
      <c r="N66" s="384"/>
      <c r="O66" s="384"/>
      <c r="P66" s="384"/>
      <c r="Q66" s="384"/>
      <c r="R66" s="384"/>
      <c r="S66" s="384"/>
      <c r="T66" s="384"/>
      <c r="U66" s="386"/>
    </row>
    <row r="67" spans="2:23" ht="15.75" customHeight="1" x14ac:dyDescent="0.35">
      <c r="B67" s="286"/>
      <c r="C67" s="25"/>
      <c r="D67" s="25"/>
      <c r="E67" s="25"/>
      <c r="F67" s="25"/>
      <c r="G67" s="25"/>
      <c r="H67" s="25"/>
      <c r="I67" s="28" t="str">
        <f>"2400 merkkiä ("&amp;TEXT(LEN(C68),"0")&amp;" käytetty)"</f>
        <v>2400 merkkiä (0 käytetty)</v>
      </c>
      <c r="J67" s="25"/>
      <c r="K67" s="293"/>
      <c r="L67" s="373"/>
      <c r="M67" s="136"/>
      <c r="N67" s="382"/>
      <c r="O67" s="382"/>
      <c r="P67" s="382"/>
      <c r="Q67" s="382"/>
      <c r="R67" s="382"/>
      <c r="S67" s="382"/>
      <c r="T67" s="382"/>
    </row>
    <row r="68" spans="2:23" ht="408.9" customHeight="1" x14ac:dyDescent="0.35">
      <c r="B68" s="286"/>
      <c r="C68" s="621"/>
      <c r="D68" s="621"/>
      <c r="E68" s="621"/>
      <c r="F68" s="621"/>
      <c r="G68" s="621"/>
      <c r="H68" s="621"/>
      <c r="I68" s="621"/>
      <c r="J68" s="621"/>
      <c r="K68" s="621"/>
      <c r="L68" s="246"/>
      <c r="M68" s="244"/>
      <c r="N68" s="382"/>
      <c r="O68" s="382"/>
      <c r="P68" s="382"/>
      <c r="Q68" s="382"/>
      <c r="R68" s="382"/>
      <c r="S68" s="382"/>
      <c r="T68" s="382"/>
      <c r="U68" s="136"/>
    </row>
    <row r="69" spans="2:23" s="5" customFormat="1" ht="15.9" customHeight="1" x14ac:dyDescent="0.35">
      <c r="B69" s="286"/>
      <c r="C69" s="94"/>
      <c r="D69" s="94"/>
      <c r="E69" s="94"/>
      <c r="F69" s="94"/>
      <c r="G69" s="94"/>
      <c r="H69" s="94"/>
      <c r="I69" s="94"/>
      <c r="J69" s="94"/>
      <c r="K69" s="94"/>
      <c r="L69" s="291"/>
      <c r="M69" s="244"/>
      <c r="N69" s="382"/>
      <c r="O69" s="382"/>
      <c r="P69" s="382"/>
      <c r="Q69" s="382"/>
      <c r="R69" s="382"/>
      <c r="S69" s="382"/>
      <c r="T69" s="382"/>
      <c r="U69" s="136"/>
      <c r="V69" s="228"/>
      <c r="W69" s="228"/>
    </row>
    <row r="70" spans="2:23" s="5" customFormat="1" ht="15.9" customHeight="1" x14ac:dyDescent="0.35">
      <c r="B70" s="286"/>
      <c r="C70" s="283" t="s">
        <v>132</v>
      </c>
      <c r="D70" s="95"/>
      <c r="E70" s="95"/>
      <c r="F70" s="95"/>
      <c r="G70" s="95"/>
      <c r="H70" s="95"/>
      <c r="I70" s="95"/>
      <c r="J70" s="95"/>
      <c r="K70" s="95"/>
      <c r="L70" s="291"/>
      <c r="M70" s="244"/>
      <c r="N70" s="521" t="s">
        <v>340</v>
      </c>
      <c r="O70" s="631"/>
      <c r="P70" s="631"/>
      <c r="Q70" s="631"/>
      <c r="R70" s="631"/>
      <c r="S70" s="382"/>
      <c r="T70" s="382"/>
      <c r="U70" s="226"/>
      <c r="V70" s="228"/>
      <c r="W70" s="228"/>
    </row>
    <row r="71" spans="2:23" ht="55.5" customHeight="1" x14ac:dyDescent="0.35">
      <c r="B71" s="286"/>
      <c r="C71" s="551" t="s">
        <v>425</v>
      </c>
      <c r="D71" s="551"/>
      <c r="E71" s="551"/>
      <c r="F71" s="551"/>
      <c r="G71" s="551"/>
      <c r="H71" s="551"/>
      <c r="I71" s="551"/>
      <c r="J71" s="551"/>
      <c r="K71" s="551"/>
      <c r="L71" s="246"/>
      <c r="M71" s="136"/>
      <c r="N71" s="631"/>
      <c r="O71" s="631"/>
      <c r="P71" s="631"/>
      <c r="Q71" s="631"/>
      <c r="R71" s="631"/>
      <c r="S71" s="396"/>
      <c r="T71" s="396"/>
      <c r="U71" s="386"/>
    </row>
    <row r="72" spans="2:23" s="5" customFormat="1" ht="15.9" customHeight="1" x14ac:dyDescent="0.35">
      <c r="B72" s="286"/>
      <c r="C72" s="95"/>
      <c r="D72" s="95"/>
      <c r="E72" s="95"/>
      <c r="F72" s="95"/>
      <c r="G72" s="95"/>
      <c r="H72" s="95"/>
      <c r="I72" s="95"/>
      <c r="J72" s="28" t="str">
        <f>"250 merkkiä 
("&amp;TEXT(LEN(C73),"0")&amp;" käytetty)"</f>
        <v>250 merkkiä 
(0 käytetty)</v>
      </c>
      <c r="K72" s="95"/>
      <c r="L72" s="291"/>
      <c r="M72" s="244"/>
      <c r="N72" s="631"/>
      <c r="O72" s="631"/>
      <c r="P72" s="631"/>
      <c r="Q72" s="631"/>
      <c r="R72" s="631"/>
      <c r="S72" s="394"/>
      <c r="T72" s="382"/>
      <c r="U72" s="129"/>
      <c r="V72" s="228"/>
      <c r="W72" s="228"/>
    </row>
    <row r="73" spans="2:23" ht="70.75" customHeight="1" x14ac:dyDescent="0.35">
      <c r="B73" s="286"/>
      <c r="C73" s="621"/>
      <c r="D73" s="621"/>
      <c r="E73" s="621"/>
      <c r="F73" s="621"/>
      <c r="G73" s="621"/>
      <c r="H73" s="621"/>
      <c r="I73" s="621"/>
      <c r="J73" s="621"/>
      <c r="K73" s="621"/>
      <c r="L73" s="246"/>
      <c r="M73" s="244"/>
      <c r="N73" s="631"/>
      <c r="O73" s="631"/>
      <c r="P73" s="631"/>
      <c r="Q73" s="631"/>
      <c r="R73" s="631"/>
      <c r="S73" s="382"/>
      <c r="T73" s="382"/>
      <c r="U73" s="129"/>
    </row>
    <row r="74" spans="2:23" ht="15.9" customHeight="1" x14ac:dyDescent="0.35">
      <c r="B74" s="286"/>
      <c r="C74" s="28"/>
      <c r="D74" s="28"/>
      <c r="E74" s="25"/>
      <c r="F74" s="30"/>
      <c r="G74" s="25"/>
      <c r="H74" s="25"/>
      <c r="I74" s="25"/>
      <c r="J74" s="25"/>
      <c r="K74" s="25"/>
      <c r="L74" s="373"/>
      <c r="M74" s="225"/>
      <c r="N74" s="395"/>
      <c r="O74" s="395"/>
      <c r="P74" s="395"/>
      <c r="Q74" s="395"/>
      <c r="R74" s="395"/>
      <c r="S74" s="395"/>
      <c r="T74" s="395"/>
    </row>
    <row r="75" spans="2:23" s="399" customFormat="1" ht="24.75" customHeight="1" x14ac:dyDescent="0.35">
      <c r="B75" s="285"/>
      <c r="C75" s="624" t="s">
        <v>472</v>
      </c>
      <c r="D75" s="625"/>
      <c r="E75" s="625"/>
      <c r="F75" s="625"/>
      <c r="G75" s="625"/>
      <c r="H75" s="625"/>
      <c r="I75" s="625"/>
      <c r="J75" s="625"/>
      <c r="K75" s="625"/>
      <c r="L75" s="292"/>
      <c r="M75" s="136"/>
      <c r="N75" s="226"/>
      <c r="O75" s="226"/>
      <c r="P75" s="226"/>
      <c r="Q75" s="226"/>
      <c r="R75" s="226"/>
      <c r="S75" s="226"/>
      <c r="T75" s="226"/>
      <c r="U75" s="226"/>
      <c r="V75" s="226"/>
      <c r="W75" s="226"/>
    </row>
    <row r="76" spans="2:23" s="399" customFormat="1" ht="29.4" customHeight="1" x14ac:dyDescent="0.35">
      <c r="B76" s="438"/>
      <c r="C76" s="619" t="s">
        <v>473</v>
      </c>
      <c r="D76" s="619"/>
      <c r="E76" s="619"/>
      <c r="F76" s="619"/>
      <c r="G76" s="619"/>
      <c r="H76" s="619"/>
      <c r="I76" s="619"/>
      <c r="J76" s="619"/>
      <c r="K76" s="619"/>
      <c r="L76" s="246"/>
      <c r="M76" s="136"/>
      <c r="N76" s="226"/>
      <c r="O76" s="226"/>
      <c r="P76" s="226"/>
      <c r="Q76" s="226"/>
      <c r="R76" s="226"/>
      <c r="S76" s="226"/>
      <c r="T76" s="226"/>
      <c r="U76" s="226"/>
      <c r="V76" s="226"/>
      <c r="W76" s="226"/>
    </row>
    <row r="77" spans="2:23" s="399" customFormat="1" ht="21" customHeight="1" x14ac:dyDescent="0.35">
      <c r="B77" s="438"/>
      <c r="C77" s="42" t="s">
        <v>474</v>
      </c>
      <c r="D77" s="42"/>
      <c r="E77" s="42"/>
      <c r="F77" s="42"/>
      <c r="G77" s="42"/>
      <c r="H77" s="42"/>
      <c r="I77" s="42"/>
      <c r="J77" s="42" t="str">
        <f>"300 merkkiä 
("&amp;TEXT(LEN(C78),"0")&amp;" käytetty)"</f>
        <v>300 merkkiä 
(0 käytetty)</v>
      </c>
      <c r="K77" s="42"/>
      <c r="L77" s="410"/>
      <c r="M77" s="129"/>
      <c r="N77" s="627" t="s">
        <v>487</v>
      </c>
      <c r="O77" s="627"/>
      <c r="P77" s="627"/>
      <c r="Q77" s="627"/>
      <c r="R77" s="627"/>
      <c r="S77" s="396"/>
      <c r="T77" s="396"/>
      <c r="U77" s="396"/>
      <c r="V77" s="226"/>
      <c r="W77" s="226"/>
    </row>
    <row r="78" spans="2:23" s="399" customFormat="1" ht="63" customHeight="1" x14ac:dyDescent="0.35">
      <c r="B78" s="438"/>
      <c r="C78" s="535"/>
      <c r="D78" s="536"/>
      <c r="E78" s="536"/>
      <c r="F78" s="536"/>
      <c r="G78" s="536"/>
      <c r="H78" s="536"/>
      <c r="I78" s="536"/>
      <c r="J78" s="536"/>
      <c r="K78" s="537"/>
      <c r="L78" s="246"/>
      <c r="M78" s="244"/>
      <c r="N78" s="627"/>
      <c r="O78" s="627"/>
      <c r="P78" s="627"/>
      <c r="Q78" s="627"/>
      <c r="R78" s="627"/>
      <c r="S78" s="396"/>
      <c r="T78" s="396"/>
      <c r="U78" s="396"/>
      <c r="V78" s="226"/>
      <c r="W78" s="226"/>
    </row>
    <row r="79" spans="2:23" s="399" customFormat="1" ht="21" customHeight="1" x14ac:dyDescent="0.35">
      <c r="B79" s="438"/>
      <c r="C79" s="42" t="s">
        <v>475</v>
      </c>
      <c r="D79" s="42"/>
      <c r="E79" s="97"/>
      <c r="F79" s="42"/>
      <c r="G79" s="42"/>
      <c r="H79" s="42"/>
      <c r="I79" s="42"/>
      <c r="J79" s="42"/>
      <c r="K79" s="42"/>
      <c r="L79" s="410"/>
      <c r="M79" s="129"/>
      <c r="N79" s="129"/>
      <c r="O79" s="129"/>
      <c r="P79" s="129"/>
      <c r="Q79" s="129"/>
      <c r="R79" s="129"/>
      <c r="S79" s="129"/>
      <c r="T79" s="129"/>
      <c r="U79" s="129"/>
      <c r="V79" s="226"/>
      <c r="W79" s="226"/>
    </row>
    <row r="80" spans="2:23" s="399" customFormat="1" ht="21" customHeight="1" x14ac:dyDescent="0.35">
      <c r="B80" s="438"/>
      <c r="C80" s="42" t="s">
        <v>476</v>
      </c>
      <c r="D80" s="42"/>
      <c r="E80" s="97"/>
      <c r="F80" s="42"/>
      <c r="G80" s="42"/>
      <c r="H80" s="42"/>
      <c r="I80" s="42"/>
      <c r="J80" s="42" t="str">
        <f>"200 merkkiä 
("&amp;TEXT(LEN(C81),"0")&amp;" käytetty)"</f>
        <v>200 merkkiä 
(0 käytetty)</v>
      </c>
      <c r="K80" s="42"/>
      <c r="L80" s="410"/>
      <c r="M80" s="129"/>
      <c r="N80" s="226"/>
      <c r="O80" s="226"/>
      <c r="P80" s="226"/>
      <c r="Q80" s="226"/>
      <c r="R80" s="226"/>
      <c r="S80" s="129"/>
      <c r="T80" s="129"/>
      <c r="U80" s="129"/>
      <c r="V80" s="226"/>
      <c r="W80" s="226"/>
    </row>
    <row r="81" spans="2:23" s="399" customFormat="1" ht="137.5" customHeight="1" x14ac:dyDescent="0.35">
      <c r="B81" s="438"/>
      <c r="C81" s="621"/>
      <c r="D81" s="621"/>
      <c r="E81" s="621"/>
      <c r="F81" s="621"/>
      <c r="G81" s="621"/>
      <c r="H81" s="621"/>
      <c r="I81" s="621"/>
      <c r="J81" s="621"/>
      <c r="K81" s="621"/>
      <c r="L81" s="301"/>
      <c r="M81" s="244"/>
      <c r="N81" s="521" t="s">
        <v>486</v>
      </c>
      <c r="O81" s="521"/>
      <c r="P81" s="521"/>
      <c r="Q81" s="521"/>
      <c r="R81" s="521"/>
      <c r="S81" s="129"/>
      <c r="T81" s="129"/>
      <c r="U81" s="226"/>
      <c r="V81" s="226"/>
      <c r="W81" s="226"/>
    </row>
    <row r="82" spans="2:23" s="399" customFormat="1" ht="21" customHeight="1" x14ac:dyDescent="0.35">
      <c r="B82" s="438"/>
      <c r="C82" s="42" t="s">
        <v>477</v>
      </c>
      <c r="D82" s="42"/>
      <c r="E82" s="42"/>
      <c r="F82" s="42"/>
      <c r="G82" s="42"/>
      <c r="H82" s="42"/>
      <c r="I82" s="42"/>
      <c r="J82" s="42" t="str">
        <f>"300 merkkiä 
("&amp;TEXT(LEN(C83),"0")&amp;" käytetty)"</f>
        <v>300 merkkiä 
(0 käytetty)</v>
      </c>
      <c r="K82" s="42"/>
      <c r="L82" s="410"/>
      <c r="M82" s="129"/>
      <c r="N82" s="129"/>
      <c r="O82" s="129"/>
      <c r="P82" s="129"/>
      <c r="Q82" s="129"/>
      <c r="R82" s="129"/>
      <c r="S82" s="396"/>
      <c r="T82" s="396"/>
      <c r="U82" s="396"/>
      <c r="V82" s="226"/>
      <c r="W82" s="226"/>
    </row>
    <row r="83" spans="2:23" s="399" customFormat="1" ht="63" customHeight="1" x14ac:dyDescent="0.35">
      <c r="B83" s="438"/>
      <c r="C83" s="535"/>
      <c r="D83" s="536"/>
      <c r="E83" s="536"/>
      <c r="F83" s="536"/>
      <c r="G83" s="536"/>
      <c r="H83" s="536"/>
      <c r="I83" s="536"/>
      <c r="J83" s="536"/>
      <c r="K83" s="537"/>
      <c r="L83" s="246"/>
      <c r="M83" s="244"/>
      <c r="N83" s="226"/>
      <c r="O83" s="226"/>
      <c r="P83" s="226"/>
      <c r="Q83" s="226"/>
      <c r="R83" s="226"/>
      <c r="S83" s="396"/>
      <c r="T83" s="396"/>
      <c r="U83" s="396"/>
      <c r="V83" s="226"/>
      <c r="W83" s="226"/>
    </row>
    <row r="84" spans="2:23" s="399" customFormat="1" ht="21" customHeight="1" x14ac:dyDescent="0.35">
      <c r="B84" s="438"/>
      <c r="C84" s="42" t="s">
        <v>478</v>
      </c>
      <c r="D84" s="42"/>
      <c r="E84" s="97"/>
      <c r="F84" s="42"/>
      <c r="G84" s="42"/>
      <c r="H84" s="42"/>
      <c r="I84" s="42"/>
      <c r="J84" s="42"/>
      <c r="K84" s="42"/>
      <c r="L84" s="410"/>
      <c r="M84" s="129"/>
      <c r="N84" s="456"/>
      <c r="O84" s="456"/>
      <c r="P84" s="456"/>
      <c r="Q84" s="456"/>
      <c r="R84" s="456"/>
      <c r="S84" s="129"/>
      <c r="T84" s="129"/>
      <c r="U84" s="129"/>
      <c r="V84" s="226"/>
      <c r="W84" s="226"/>
    </row>
    <row r="85" spans="2:23" s="399" customFormat="1" ht="21" customHeight="1" x14ac:dyDescent="0.35">
      <c r="B85" s="438"/>
      <c r="C85" s="42" t="s">
        <v>764</v>
      </c>
      <c r="D85" s="42"/>
      <c r="E85" s="97"/>
      <c r="F85" s="42"/>
      <c r="G85" s="42"/>
      <c r="H85" s="42"/>
      <c r="I85" s="42"/>
      <c r="J85" s="42" t="str">
        <f>"200 merkkiä 
("&amp;TEXT(LEN(C86),"0")&amp;" käytetty)"</f>
        <v>200 merkkiä 
(0 käytetty)</v>
      </c>
      <c r="K85" s="42"/>
      <c r="L85" s="410"/>
      <c r="M85" s="129"/>
      <c r="N85" s="456"/>
      <c r="O85" s="456"/>
      <c r="P85" s="456"/>
      <c r="Q85" s="456"/>
      <c r="R85" s="456"/>
      <c r="S85" s="129"/>
      <c r="T85" s="129"/>
      <c r="U85" s="129"/>
      <c r="V85" s="226"/>
      <c r="W85" s="226"/>
    </row>
    <row r="86" spans="2:23" s="399" customFormat="1" ht="45" customHeight="1" x14ac:dyDescent="0.35">
      <c r="B86" s="438"/>
      <c r="C86" s="621"/>
      <c r="D86" s="621"/>
      <c r="E86" s="621"/>
      <c r="F86" s="621"/>
      <c r="G86" s="621"/>
      <c r="H86" s="621"/>
      <c r="I86" s="621"/>
      <c r="J86" s="621"/>
      <c r="K86" s="621"/>
      <c r="L86" s="301"/>
      <c r="M86" s="244"/>
      <c r="N86" s="456"/>
      <c r="O86" s="456"/>
      <c r="P86" s="456"/>
      <c r="Q86" s="456"/>
      <c r="R86" s="456"/>
      <c r="S86" s="129"/>
      <c r="T86" s="129"/>
      <c r="U86" s="226"/>
      <c r="V86" s="226"/>
      <c r="W86" s="226"/>
    </row>
    <row r="87" spans="2:23" s="399" customFormat="1" ht="21" customHeight="1" x14ac:dyDescent="0.35">
      <c r="B87" s="438"/>
      <c r="C87" s="42" t="s">
        <v>479</v>
      </c>
      <c r="D87" s="42"/>
      <c r="E87" s="42"/>
      <c r="F87" s="42"/>
      <c r="G87" s="42"/>
      <c r="H87" s="42"/>
      <c r="I87" s="42"/>
      <c r="J87" s="42" t="str">
        <f>"300 merkkiä 
("&amp;TEXT(LEN(C88),"0")&amp;" käytetty)"</f>
        <v>300 merkkiä 
(0 käytetty)</v>
      </c>
      <c r="K87" s="42"/>
      <c r="L87" s="410"/>
      <c r="M87" s="129"/>
      <c r="N87" s="456"/>
      <c r="O87" s="456"/>
      <c r="P87" s="456"/>
      <c r="Q87" s="456"/>
      <c r="R87" s="456"/>
      <c r="S87" s="396"/>
      <c r="T87" s="396"/>
      <c r="U87" s="396"/>
      <c r="V87" s="226"/>
      <c r="W87" s="226"/>
    </row>
    <row r="88" spans="2:23" s="399" customFormat="1" ht="63" customHeight="1" x14ac:dyDescent="0.35">
      <c r="B88" s="438"/>
      <c r="C88" s="535"/>
      <c r="D88" s="536"/>
      <c r="E88" s="536"/>
      <c r="F88" s="536"/>
      <c r="G88" s="536"/>
      <c r="H88" s="536"/>
      <c r="I88" s="536"/>
      <c r="J88" s="536"/>
      <c r="K88" s="537"/>
      <c r="L88" s="246"/>
      <c r="M88" s="244"/>
      <c r="N88" s="226"/>
      <c r="O88" s="226"/>
      <c r="P88" s="226"/>
      <c r="Q88" s="226"/>
      <c r="R88" s="226"/>
      <c r="S88" s="396"/>
      <c r="T88" s="396"/>
      <c r="U88" s="396"/>
      <c r="V88" s="226"/>
      <c r="W88" s="226"/>
    </row>
    <row r="89" spans="2:23" s="399" customFormat="1" ht="21" customHeight="1" x14ac:dyDescent="0.35">
      <c r="B89" s="438"/>
      <c r="C89" s="42" t="s">
        <v>480</v>
      </c>
      <c r="D89" s="42"/>
      <c r="E89" s="97"/>
      <c r="F89" s="42"/>
      <c r="G89" s="42"/>
      <c r="H89" s="42"/>
      <c r="I89" s="42"/>
      <c r="J89" s="42"/>
      <c r="K89" s="42"/>
      <c r="L89" s="410"/>
      <c r="M89" s="129"/>
      <c r="N89" s="456"/>
      <c r="O89" s="456"/>
      <c r="P89" s="456"/>
      <c r="Q89" s="456"/>
      <c r="R89" s="456"/>
      <c r="S89" s="129"/>
      <c r="T89" s="129"/>
      <c r="U89" s="129"/>
      <c r="V89" s="226"/>
      <c r="W89" s="226"/>
    </row>
    <row r="90" spans="2:23" s="399" customFormat="1" ht="21" customHeight="1" x14ac:dyDescent="0.35">
      <c r="B90" s="438"/>
      <c r="C90" s="42" t="s">
        <v>765</v>
      </c>
      <c r="D90" s="42"/>
      <c r="E90" s="97"/>
      <c r="F90" s="42"/>
      <c r="G90" s="42"/>
      <c r="H90" s="42"/>
      <c r="I90" s="42"/>
      <c r="J90" s="42" t="str">
        <f>"200 merkkiä 
("&amp;TEXT(LEN(C91),"0")&amp;" käytetty)"</f>
        <v>200 merkkiä 
(0 käytetty)</v>
      </c>
      <c r="K90" s="42"/>
      <c r="L90" s="410"/>
      <c r="M90" s="129"/>
      <c r="N90" s="226"/>
      <c r="O90" s="226"/>
      <c r="P90" s="226"/>
      <c r="Q90" s="226"/>
      <c r="R90" s="226"/>
      <c r="S90" s="129"/>
      <c r="T90" s="129"/>
      <c r="U90" s="129"/>
      <c r="V90" s="226"/>
      <c r="W90" s="226"/>
    </row>
    <row r="91" spans="2:23" s="399" customFormat="1" ht="116.4" customHeight="1" x14ac:dyDescent="0.35">
      <c r="B91" s="438"/>
      <c r="C91" s="621"/>
      <c r="D91" s="621"/>
      <c r="E91" s="621"/>
      <c r="F91" s="621"/>
      <c r="G91" s="621"/>
      <c r="H91" s="621"/>
      <c r="I91" s="621"/>
      <c r="J91" s="621"/>
      <c r="K91" s="621"/>
      <c r="L91" s="301"/>
      <c r="M91" s="244"/>
      <c r="N91" s="456"/>
      <c r="O91" s="456"/>
      <c r="P91" s="456"/>
      <c r="Q91" s="456"/>
      <c r="R91" s="456"/>
      <c r="S91" s="129"/>
      <c r="T91" s="129"/>
      <c r="U91" s="226"/>
      <c r="V91" s="226"/>
      <c r="W91" s="226"/>
    </row>
    <row r="92" spans="2:23" s="399" customFormat="1" ht="16" customHeight="1" x14ac:dyDescent="0.35">
      <c r="B92" s="438"/>
      <c r="C92" s="337"/>
      <c r="D92" s="337"/>
      <c r="E92" s="337"/>
      <c r="F92" s="337"/>
      <c r="G92" s="337"/>
      <c r="H92" s="337"/>
      <c r="I92" s="337"/>
      <c r="J92" s="337"/>
      <c r="K92" s="337"/>
      <c r="L92" s="246"/>
      <c r="M92" s="244"/>
      <c r="N92" s="456"/>
      <c r="O92" s="456"/>
      <c r="P92" s="456"/>
      <c r="Q92" s="456"/>
      <c r="R92" s="456"/>
      <c r="S92" s="226"/>
      <c r="T92" s="226"/>
      <c r="U92" s="226"/>
      <c r="V92" s="226"/>
      <c r="W92" s="226"/>
    </row>
    <row r="93" spans="2:23" s="399" customFormat="1" ht="21" customHeight="1" x14ac:dyDescent="0.35">
      <c r="B93" s="438"/>
      <c r="C93" s="334" t="s">
        <v>145</v>
      </c>
      <c r="D93" s="469"/>
      <c r="E93" s="469"/>
      <c r="F93" s="469"/>
      <c r="G93" s="469"/>
      <c r="H93" s="469"/>
      <c r="I93" s="469"/>
      <c r="J93" s="469"/>
      <c r="K93" s="469"/>
      <c r="L93" s="246"/>
      <c r="M93" s="244"/>
      <c r="N93" s="396"/>
      <c r="O93" s="396"/>
      <c r="P93" s="396"/>
      <c r="Q93" s="396"/>
      <c r="R93" s="396"/>
      <c r="S93" s="396"/>
      <c r="T93" s="396"/>
      <c r="U93" s="226"/>
      <c r="V93" s="226"/>
      <c r="W93" s="226"/>
    </row>
    <row r="94" spans="2:23" s="399" customFormat="1" ht="88.25" customHeight="1" x14ac:dyDescent="0.35">
      <c r="B94" s="438"/>
      <c r="C94" s="632" t="s">
        <v>426</v>
      </c>
      <c r="D94" s="632"/>
      <c r="E94" s="632"/>
      <c r="F94" s="632"/>
      <c r="G94" s="632"/>
      <c r="H94" s="632"/>
      <c r="I94" s="632"/>
      <c r="J94" s="632"/>
      <c r="K94" s="632"/>
      <c r="L94" s="246"/>
      <c r="M94" s="244"/>
      <c r="N94" s="396"/>
      <c r="O94" s="396"/>
      <c r="P94" s="396"/>
      <c r="Q94" s="396"/>
      <c r="R94" s="396"/>
      <c r="S94" s="396"/>
      <c r="T94" s="396"/>
      <c r="U94" s="226"/>
      <c r="V94" s="226"/>
      <c r="W94" s="226"/>
    </row>
    <row r="95" spans="2:23" s="399" customFormat="1" ht="15.9" customHeight="1" x14ac:dyDescent="0.35">
      <c r="B95" s="438"/>
      <c r="C95" s="336"/>
      <c r="D95" s="336"/>
      <c r="E95" s="336"/>
      <c r="F95" s="336"/>
      <c r="G95" s="336"/>
      <c r="H95" s="336"/>
      <c r="I95" s="336"/>
      <c r="J95" s="51" t="str">
        <f>"1500 merkkiä ("&amp;TEXT(LEN(C96),"0")&amp;" käytetty)"</f>
        <v>1500 merkkiä (0 käytetty)</v>
      </c>
      <c r="K95" s="336"/>
      <c r="L95" s="246"/>
      <c r="M95" s="244"/>
      <c r="N95" s="396"/>
      <c r="O95" s="396"/>
      <c r="P95" s="396"/>
      <c r="Q95" s="396"/>
      <c r="R95" s="396"/>
      <c r="S95" s="396"/>
      <c r="T95" s="396"/>
      <c r="U95" s="226"/>
      <c r="V95" s="226"/>
      <c r="W95" s="226"/>
    </row>
    <row r="96" spans="2:23" s="399" customFormat="1" ht="272.25" customHeight="1" x14ac:dyDescent="0.35">
      <c r="B96" s="438"/>
      <c r="C96" s="621"/>
      <c r="D96" s="621"/>
      <c r="E96" s="621"/>
      <c r="F96" s="621"/>
      <c r="G96" s="621"/>
      <c r="H96" s="621"/>
      <c r="I96" s="621"/>
      <c r="J96" s="621"/>
      <c r="K96" s="621"/>
      <c r="L96" s="246"/>
      <c r="M96" s="244"/>
      <c r="N96" s="396"/>
      <c r="O96" s="396"/>
      <c r="P96" s="396"/>
      <c r="Q96" s="396"/>
      <c r="R96" s="396"/>
      <c r="S96" s="396"/>
      <c r="T96" s="396"/>
      <c r="U96" s="226"/>
      <c r="V96" s="226"/>
      <c r="W96" s="226"/>
    </row>
    <row r="97" spans="2:21" ht="15.9" customHeight="1" x14ac:dyDescent="0.35">
      <c r="B97" s="286"/>
      <c r="C97" s="337"/>
      <c r="D97" s="337"/>
      <c r="E97" s="337"/>
      <c r="F97" s="337"/>
      <c r="G97" s="337"/>
      <c r="H97" s="337"/>
      <c r="I97" s="337"/>
      <c r="J97" s="337"/>
      <c r="K97" s="337"/>
      <c r="L97" s="246"/>
      <c r="M97" s="244"/>
      <c r="N97" s="396"/>
      <c r="O97" s="396"/>
      <c r="P97" s="396"/>
      <c r="Q97" s="396"/>
      <c r="R97" s="396"/>
      <c r="S97" s="396"/>
      <c r="T97" s="396"/>
    </row>
    <row r="98" spans="2:21" ht="21" customHeight="1" x14ac:dyDescent="0.35">
      <c r="B98" s="286"/>
      <c r="C98" s="334" t="s">
        <v>257</v>
      </c>
      <c r="D98" s="378"/>
      <c r="E98" s="378"/>
      <c r="F98" s="378"/>
      <c r="G98" s="378"/>
      <c r="H98" s="378"/>
      <c r="I98" s="378"/>
      <c r="J98" s="378"/>
      <c r="K98" s="378"/>
      <c r="L98" s="246"/>
      <c r="M98" s="244"/>
      <c r="N98" s="396"/>
      <c r="O98" s="396"/>
      <c r="P98" s="396"/>
      <c r="Q98" s="396"/>
      <c r="R98" s="396"/>
      <c r="S98" s="396"/>
      <c r="T98" s="396"/>
    </row>
    <row r="99" spans="2:21" ht="68.25" customHeight="1" x14ac:dyDescent="0.35">
      <c r="B99" s="286"/>
      <c r="C99" s="632" t="s">
        <v>427</v>
      </c>
      <c r="D99" s="632"/>
      <c r="E99" s="632"/>
      <c r="F99" s="632"/>
      <c r="G99" s="632"/>
      <c r="H99" s="632"/>
      <c r="I99" s="632"/>
      <c r="J99" s="632"/>
      <c r="K99" s="632"/>
      <c r="L99" s="246"/>
      <c r="M99" s="244"/>
      <c r="N99" s="396"/>
      <c r="O99" s="396"/>
      <c r="P99" s="396"/>
      <c r="Q99" s="396"/>
      <c r="R99" s="396"/>
      <c r="S99" s="396"/>
      <c r="T99" s="396"/>
    </row>
    <row r="100" spans="2:21" ht="15.9" customHeight="1" x14ac:dyDescent="0.35">
      <c r="B100" s="286"/>
      <c r="C100" s="336"/>
      <c r="D100" s="336"/>
      <c r="E100" s="336"/>
      <c r="F100" s="336"/>
      <c r="G100" s="336"/>
      <c r="H100" s="336"/>
      <c r="I100" s="336"/>
      <c r="J100" s="51" t="str">
        <f>"1500 merkkiä ("&amp;TEXT(LEN(C101),"0")&amp;" käytetty)"</f>
        <v>1500 merkkiä (0 käytetty)</v>
      </c>
      <c r="K100" s="336"/>
      <c r="L100" s="246"/>
      <c r="M100" s="244"/>
      <c r="N100" s="396"/>
      <c r="O100" s="396"/>
      <c r="P100" s="396"/>
      <c r="Q100" s="396"/>
      <c r="R100" s="396"/>
      <c r="S100" s="396"/>
      <c r="T100" s="396"/>
    </row>
    <row r="101" spans="2:21" ht="272.25" customHeight="1" x14ac:dyDescent="0.35">
      <c r="B101" s="286"/>
      <c r="C101" s="621"/>
      <c r="D101" s="621"/>
      <c r="E101" s="621"/>
      <c r="F101" s="621"/>
      <c r="G101" s="621"/>
      <c r="H101" s="621"/>
      <c r="I101" s="621"/>
      <c r="J101" s="621"/>
      <c r="K101" s="621"/>
      <c r="L101" s="246"/>
      <c r="M101" s="244"/>
      <c r="N101" s="396"/>
      <c r="O101" s="396"/>
      <c r="P101" s="396"/>
      <c r="Q101" s="396"/>
      <c r="R101" s="396"/>
      <c r="S101" s="396"/>
      <c r="T101" s="396"/>
    </row>
    <row r="102" spans="2:21" ht="15.9" customHeight="1" x14ac:dyDescent="0.35">
      <c r="B102" s="286"/>
      <c r="C102" s="42"/>
      <c r="D102" s="42"/>
      <c r="E102" s="42"/>
      <c r="F102" s="42"/>
      <c r="G102" s="42"/>
      <c r="H102" s="42"/>
      <c r="I102" s="42"/>
      <c r="J102" s="42"/>
      <c r="K102" s="42"/>
      <c r="L102" s="19"/>
      <c r="N102" s="396"/>
      <c r="O102" s="396"/>
      <c r="P102" s="396"/>
      <c r="Q102" s="396"/>
      <c r="R102" s="396"/>
      <c r="S102" s="396"/>
      <c r="T102" s="396"/>
    </row>
    <row r="103" spans="2:21" ht="15.9" customHeight="1" x14ac:dyDescent="0.35">
      <c r="B103" s="286"/>
      <c r="C103" s="284" t="s">
        <v>146</v>
      </c>
      <c r="D103" s="42"/>
      <c r="E103" s="42"/>
      <c r="F103" s="42"/>
      <c r="G103" s="42"/>
      <c r="H103" s="42"/>
      <c r="I103" s="42"/>
      <c r="J103" s="42"/>
      <c r="K103" s="42"/>
      <c r="L103" s="19"/>
      <c r="N103" s="396"/>
      <c r="O103" s="396"/>
      <c r="P103" s="396"/>
      <c r="Q103" s="396"/>
      <c r="R103" s="396"/>
      <c r="S103" s="396"/>
      <c r="T103" s="396"/>
    </row>
    <row r="104" spans="2:21" ht="65.25" customHeight="1" x14ac:dyDescent="0.35">
      <c r="B104" s="286"/>
      <c r="C104" s="563" t="s">
        <v>428</v>
      </c>
      <c r="D104" s="563"/>
      <c r="E104" s="563"/>
      <c r="F104" s="563"/>
      <c r="G104" s="563"/>
      <c r="H104" s="563"/>
      <c r="I104" s="563"/>
      <c r="J104" s="563"/>
      <c r="K104" s="563"/>
      <c r="L104" s="247"/>
      <c r="N104" s="396"/>
      <c r="O104" s="396"/>
      <c r="P104" s="396"/>
      <c r="Q104" s="396"/>
      <c r="R104" s="396"/>
      <c r="S104" s="396"/>
      <c r="T104" s="396"/>
    </row>
    <row r="105" spans="2:21" ht="15.9" customHeight="1" x14ac:dyDescent="0.35">
      <c r="B105" s="286"/>
      <c r="C105" s="51"/>
      <c r="D105" s="51"/>
      <c r="E105" s="51"/>
      <c r="F105" s="51"/>
      <c r="G105" s="51"/>
      <c r="H105" s="51"/>
      <c r="I105" s="51"/>
      <c r="J105" s="51" t="str">
        <f>"1500 merkkiä ("&amp;TEXT(LEN(C106),"0")&amp;" käytetty)"</f>
        <v>1500 merkkiä (0 käytetty)</v>
      </c>
      <c r="K105" s="51"/>
      <c r="L105" s="19"/>
      <c r="N105" s="396"/>
      <c r="O105" s="396"/>
      <c r="P105" s="396"/>
      <c r="Q105" s="396"/>
      <c r="R105" s="396"/>
      <c r="S105" s="396"/>
      <c r="T105" s="396"/>
      <c r="U105" s="385"/>
    </row>
    <row r="106" spans="2:21" ht="272.25" customHeight="1" x14ac:dyDescent="0.35">
      <c r="B106" s="286"/>
      <c r="C106" s="621"/>
      <c r="D106" s="621"/>
      <c r="E106" s="621"/>
      <c r="F106" s="621"/>
      <c r="G106" s="621"/>
      <c r="H106" s="621"/>
      <c r="I106" s="621"/>
      <c r="J106" s="621"/>
      <c r="K106" s="621"/>
      <c r="L106" s="246"/>
      <c r="M106" s="244"/>
      <c r="N106" s="396"/>
      <c r="O106" s="396"/>
      <c r="P106" s="396"/>
      <c r="Q106" s="396"/>
      <c r="R106" s="396"/>
      <c r="S106" s="396"/>
      <c r="T106" s="396"/>
    </row>
    <row r="107" spans="2:21" ht="15.9" customHeight="1" x14ac:dyDescent="0.35">
      <c r="B107" s="286"/>
      <c r="C107" s="42"/>
      <c r="D107" s="42"/>
      <c r="E107" s="42"/>
      <c r="F107" s="42"/>
      <c r="G107" s="42"/>
      <c r="H107" s="42"/>
      <c r="I107" s="42"/>
      <c r="J107" s="42"/>
      <c r="K107" s="42"/>
      <c r="L107" s="19"/>
      <c r="N107" s="396"/>
      <c r="O107" s="396"/>
      <c r="P107" s="396"/>
      <c r="Q107" s="396"/>
      <c r="R107" s="396"/>
      <c r="S107" s="396"/>
      <c r="T107" s="396"/>
    </row>
    <row r="108" spans="2:21" ht="15.9" customHeight="1" x14ac:dyDescent="0.35">
      <c r="B108" s="286"/>
      <c r="C108" s="284" t="s">
        <v>429</v>
      </c>
      <c r="D108" s="42"/>
      <c r="E108" s="42"/>
      <c r="F108" s="42"/>
      <c r="G108" s="42"/>
      <c r="H108" s="42"/>
      <c r="I108" s="42"/>
      <c r="J108" s="42"/>
      <c r="K108" s="42"/>
      <c r="L108" s="19"/>
      <c r="N108" s="396"/>
      <c r="O108" s="396"/>
      <c r="P108" s="396"/>
      <c r="Q108" s="396"/>
      <c r="R108" s="396"/>
      <c r="S108" s="396"/>
      <c r="T108" s="396"/>
    </row>
    <row r="109" spans="2:21" ht="82.25" customHeight="1" x14ac:dyDescent="0.35">
      <c r="B109" s="286"/>
      <c r="C109" s="632" t="s">
        <v>481</v>
      </c>
      <c r="D109" s="632"/>
      <c r="E109" s="632"/>
      <c r="F109" s="632"/>
      <c r="G109" s="632"/>
      <c r="H109" s="632"/>
      <c r="I109" s="632"/>
      <c r="J109" s="632"/>
      <c r="K109" s="632"/>
      <c r="L109" s="246"/>
      <c r="N109" s="396"/>
      <c r="O109" s="396"/>
      <c r="P109" s="396"/>
      <c r="Q109" s="396"/>
      <c r="R109" s="396"/>
      <c r="S109" s="396"/>
      <c r="T109" s="396"/>
    </row>
    <row r="110" spans="2:21" ht="15.9" customHeight="1" x14ac:dyDescent="0.35">
      <c r="B110" s="286"/>
      <c r="C110" s="51"/>
      <c r="D110" s="51"/>
      <c r="E110" s="51"/>
      <c r="F110" s="51"/>
      <c r="G110" s="51"/>
      <c r="H110" s="51"/>
      <c r="I110" s="51"/>
      <c r="J110" s="51" t="str">
        <f>"1500 merkkiä ("&amp;TEXT(LEN(C111),"0")&amp;" käytetty)"</f>
        <v>1500 merkkiä (0 käytetty)</v>
      </c>
      <c r="K110" s="51"/>
      <c r="L110" s="19"/>
      <c r="N110" s="396"/>
      <c r="O110" s="396"/>
      <c r="P110" s="396"/>
      <c r="Q110" s="396"/>
      <c r="R110" s="396"/>
      <c r="S110" s="396"/>
      <c r="T110" s="396"/>
      <c r="U110" s="387"/>
    </row>
    <row r="111" spans="2:21" ht="272.25" customHeight="1" x14ac:dyDescent="0.35">
      <c r="B111" s="286"/>
      <c r="C111" s="535"/>
      <c r="D111" s="536"/>
      <c r="E111" s="536"/>
      <c r="F111" s="536"/>
      <c r="G111" s="536"/>
      <c r="H111" s="536"/>
      <c r="I111" s="536"/>
      <c r="J111" s="536"/>
      <c r="K111" s="537"/>
      <c r="L111" s="246"/>
      <c r="M111" s="244"/>
      <c r="N111" s="396"/>
      <c r="O111" s="396"/>
      <c r="P111" s="396"/>
      <c r="Q111" s="396"/>
      <c r="R111" s="396"/>
      <c r="S111" s="396"/>
      <c r="T111" s="396"/>
    </row>
    <row r="112" spans="2:21" ht="15.9" customHeight="1" x14ac:dyDescent="0.35">
      <c r="B112" s="286"/>
      <c r="C112" s="28"/>
      <c r="D112" s="28"/>
      <c r="E112" s="25"/>
      <c r="F112" s="30"/>
      <c r="G112" s="25"/>
      <c r="H112" s="25"/>
      <c r="I112" s="25"/>
      <c r="J112" s="25"/>
      <c r="K112" s="25"/>
      <c r="L112" s="373"/>
      <c r="M112" s="225"/>
      <c r="N112" s="396"/>
      <c r="O112" s="396"/>
      <c r="P112" s="396"/>
      <c r="Q112" s="396"/>
      <c r="R112" s="396"/>
      <c r="S112" s="396"/>
      <c r="T112" s="396"/>
    </row>
    <row r="113" spans="2:20" ht="15.9" customHeight="1" x14ac:dyDescent="0.35">
      <c r="B113" s="286"/>
      <c r="C113" s="25" t="s">
        <v>131</v>
      </c>
      <c r="D113" s="28"/>
      <c r="E113" s="25"/>
      <c r="F113" s="30"/>
      <c r="G113" s="25"/>
      <c r="H113" s="25"/>
      <c r="I113" s="25"/>
      <c r="J113" s="25"/>
      <c r="K113" s="25"/>
      <c r="L113" s="373"/>
      <c r="M113" s="225"/>
      <c r="N113" s="396"/>
      <c r="O113" s="396"/>
      <c r="P113" s="396"/>
      <c r="Q113" s="396"/>
      <c r="R113" s="396"/>
      <c r="S113" s="396"/>
      <c r="T113" s="396"/>
    </row>
    <row r="114" spans="2:20" ht="50.15" customHeight="1" x14ac:dyDescent="0.35">
      <c r="B114" s="286"/>
      <c r="C114" s="551" t="s">
        <v>430</v>
      </c>
      <c r="D114" s="551"/>
      <c r="E114" s="551"/>
      <c r="F114" s="551"/>
      <c r="G114" s="551"/>
      <c r="H114" s="551"/>
      <c r="I114" s="551"/>
      <c r="J114" s="551"/>
      <c r="K114" s="551"/>
      <c r="L114" s="246"/>
      <c r="M114" s="225"/>
      <c r="N114" s="396"/>
      <c r="O114" s="396"/>
      <c r="P114" s="396"/>
      <c r="Q114" s="396"/>
      <c r="R114" s="396"/>
      <c r="S114" s="396"/>
      <c r="T114" s="396"/>
    </row>
    <row r="115" spans="2:20" ht="15.9" customHeight="1" x14ac:dyDescent="0.35">
      <c r="B115" s="286"/>
      <c r="C115" s="51"/>
      <c r="D115" s="51"/>
      <c r="E115" s="51"/>
      <c r="F115" s="51"/>
      <c r="G115" s="51"/>
      <c r="H115" s="51"/>
      <c r="I115" s="51"/>
      <c r="J115" s="51" t="str">
        <f>"1000 merkkiä ("&amp;TEXT(LEN(C116),"0")&amp;" käytetty)"</f>
        <v>1000 merkkiä (0 käytetty)</v>
      </c>
      <c r="K115" s="51"/>
      <c r="L115" s="19"/>
      <c r="N115" s="396"/>
      <c r="O115" s="396"/>
      <c r="P115" s="396"/>
      <c r="Q115" s="396"/>
      <c r="R115" s="396"/>
      <c r="S115" s="396"/>
      <c r="T115" s="396"/>
    </row>
    <row r="116" spans="2:20" ht="188.25" customHeight="1" x14ac:dyDescent="0.35">
      <c r="B116" s="286"/>
      <c r="C116" s="621"/>
      <c r="D116" s="621"/>
      <c r="E116" s="621"/>
      <c r="F116" s="621"/>
      <c r="G116" s="621"/>
      <c r="H116" s="621"/>
      <c r="I116" s="621"/>
      <c r="J116" s="621"/>
      <c r="K116" s="621"/>
      <c r="L116" s="246"/>
      <c r="M116" s="244"/>
      <c r="N116" s="396"/>
      <c r="O116" s="396"/>
      <c r="P116" s="396"/>
      <c r="Q116" s="396"/>
      <c r="R116" s="396"/>
      <c r="S116" s="396"/>
      <c r="T116" s="396"/>
    </row>
    <row r="117" spans="2:20" ht="15.9" customHeight="1" x14ac:dyDescent="0.35">
      <c r="B117" s="287"/>
      <c r="C117" s="51"/>
      <c r="D117" s="51"/>
      <c r="E117" s="51"/>
      <c r="F117" s="51"/>
      <c r="G117" s="51"/>
      <c r="H117" s="51"/>
      <c r="I117" s="51"/>
      <c r="J117" s="51"/>
      <c r="K117" s="51"/>
      <c r="L117" s="120"/>
      <c r="N117" s="396"/>
      <c r="O117" s="396"/>
      <c r="P117" s="396"/>
      <c r="Q117" s="396"/>
      <c r="R117" s="396"/>
      <c r="S117" s="396"/>
      <c r="T117" s="396"/>
    </row>
    <row r="118" spans="2:20" x14ac:dyDescent="0.35">
      <c r="N118" s="396"/>
      <c r="O118" s="396"/>
      <c r="P118" s="396"/>
      <c r="Q118" s="396"/>
      <c r="R118" s="396"/>
      <c r="S118" s="396"/>
      <c r="T118" s="396"/>
    </row>
  </sheetData>
  <sheetProtection sheet="1" selectLockedCells="1"/>
  <dataConsolidate/>
  <mergeCells count="56">
    <mergeCell ref="C114:K114"/>
    <mergeCell ref="C116:K116"/>
    <mergeCell ref="N8:R10"/>
    <mergeCell ref="N48:S52"/>
    <mergeCell ref="N54:S59"/>
    <mergeCell ref="N61:S61"/>
    <mergeCell ref="N70:R73"/>
    <mergeCell ref="C94:K94"/>
    <mergeCell ref="C96:K96"/>
    <mergeCell ref="C99:K99"/>
    <mergeCell ref="C101:K101"/>
    <mergeCell ref="C91:K91"/>
    <mergeCell ref="C104:K104"/>
    <mergeCell ref="C106:K106"/>
    <mergeCell ref="C109:K109"/>
    <mergeCell ref="C111:K111"/>
    <mergeCell ref="C81:K81"/>
    <mergeCell ref="N81:R81"/>
    <mergeCell ref="C83:K83"/>
    <mergeCell ref="C86:K86"/>
    <mergeCell ref="C88:K88"/>
    <mergeCell ref="C75:K75"/>
    <mergeCell ref="C76:K76"/>
    <mergeCell ref="N53:S53"/>
    <mergeCell ref="N77:R78"/>
    <mergeCell ref="C78:K78"/>
    <mergeCell ref="N47:T47"/>
    <mergeCell ref="C68:K68"/>
    <mergeCell ref="C71:K71"/>
    <mergeCell ref="C73:K73"/>
    <mergeCell ref="C54:E54"/>
    <mergeCell ref="C57:E57"/>
    <mergeCell ref="C61:K61"/>
    <mergeCell ref="C66:K66"/>
    <mergeCell ref="D38:K38"/>
    <mergeCell ref="C42:K42"/>
    <mergeCell ref="C44:K44"/>
    <mergeCell ref="C48:K48"/>
    <mergeCell ref="C51:K51"/>
    <mergeCell ref="D36:J36"/>
    <mergeCell ref="D16:K16"/>
    <mergeCell ref="D17:K17"/>
    <mergeCell ref="D18:K18"/>
    <mergeCell ref="D20:K20"/>
    <mergeCell ref="D22:K22"/>
    <mergeCell ref="D24:K24"/>
    <mergeCell ref="D26:K26"/>
    <mergeCell ref="D28:K28"/>
    <mergeCell ref="D30:K30"/>
    <mergeCell ref="D32:K32"/>
    <mergeCell ref="D34:K34"/>
    <mergeCell ref="N3:P3"/>
    <mergeCell ref="F6:J6"/>
    <mergeCell ref="D10:K10"/>
    <mergeCell ref="D12:K12"/>
    <mergeCell ref="D14:K14"/>
  </mergeCells>
  <dataValidations count="10">
    <dataValidation type="textLength" operator="lessThanOrEqual" allowBlank="1" showInputMessage="1" showErrorMessage="1" errorTitle="Rajoitettu merkkimäärä" error="Tähän kenttään voi kirjoittaa vain 80 merkkiä._x000a__x000a_Yritä uudelleen (Retry), vähennä merkkejä ja hyväksy teksti sitten uudelleen." sqref="C51:K51 C48:K48" xr:uid="{00000000-0002-0000-0600-000000000000}">
      <formula1>80</formula1>
    </dataValidation>
    <dataValidation type="textLength" operator="lessThanOrEqual" allowBlank="1" showInputMessage="1" showErrorMessage="1" errorTitle="Rajoitettu merkkimäärä" error="Tähän kenttään voi kirjoittaa vain 200 merkkiä._x000a__x000a_Yritä uudelleen (Retry), vähennä merkkejä ja hyväksy teksti sitten uudelleen." sqref="C81:K81 C86:K86 C91:K91" xr:uid="{00000000-0002-0000-0600-000001000000}">
      <formula1>200</formula1>
    </dataValidation>
    <dataValidation type="textLength" operator="lessThanOrEqual" allowBlank="1" showInputMessage="1" showErrorMessage="1" errorTitle="Rajoitettu merkkimäärä" error="Tähän kenttään voi kirjoittaa vain 300 merkkiä._x000a__x000a_Yritä uudelleen (Retry), vähennä merkkejä ja hyväksy teksti sitten uudelleen." sqref="C78:K78 C83:K83 C88:K88" xr:uid="{00000000-0002-0000-0600-000002000000}">
      <formula1>300</formula1>
    </dataValidation>
    <dataValidation type="textLength" operator="lessThanOrEqual" allowBlank="1" showInputMessage="1" showErrorMessage="1" errorTitle="Rajoitettu merkkimäärä" error="Tähän kenttään voi kirjoittaa vain 2400 merkkiä._x000a__x000a_Yritä uudelleen (Retry), vähennä merkkejä ja hyväksy teksti sitten uudelleen." sqref="C68:K68" xr:uid="{00000000-0002-0000-0600-000003000000}">
      <formula1>2400</formula1>
    </dataValidation>
    <dataValidation type="date" operator="greaterThan" allowBlank="1" showInputMessage="1" showErrorMessage="1" errorTitle="Anna päivämäärä" error="Anna päivämäärä Excelin ymmärtämässä muodossa: esim. 1.1.2021." sqref="C54:E54 C57:E57" xr:uid="{00000000-0002-0000-0600-000004000000}">
      <formula1>43831</formula1>
    </dataValidation>
    <dataValidation type="textLength" operator="lessThanOrEqual" allowBlank="1" showInputMessage="1" showErrorMessage="1" errorTitle="Rajoitettu merkkimäärä" error="Tähän kenttään voi kirjoittaa vain 1000 merkkiä._x000a__x000a_Yritä uudelleen (Retry), vähennä merkkejä ja hyväksy teksti sitten uudelleen." sqref="C116:L116" xr:uid="{00000000-0002-0000-0600-000005000000}">
      <formula1>1000</formula1>
    </dataValidation>
    <dataValidation type="textLength" operator="lessThanOrEqual" allowBlank="1" showInputMessage="1" showErrorMessage="1" errorTitle="Rajoitettu merkkimäärä" error="Tähän kenttään voi kirjoittaa vain 250 merkkiä._x000a__x000a_Yritä uudelleen (Retry), vähennä merkkejä ja hyväksy teksti sitten uudelleen." sqref="C73:L73" xr:uid="{00000000-0002-0000-0600-000006000000}">
      <formula1>250</formula1>
    </dataValidation>
    <dataValidation type="textLength" operator="lessThanOrEqual" allowBlank="1" showInputMessage="1" showErrorMessage="1" errorTitle="Rajoitettu merkkimäärä" error="Tähän kenttään voi kirjoittaa vain 3000 merkkiä._x000a__x000a_Yritä uudelleen (Retry), vähennä merkkejä ja hyväksy teksti sitten uudelleen." sqref="C69:C70 C72 L68" xr:uid="{00000000-0002-0000-0600-000007000000}">
      <formula1>3000</formula1>
    </dataValidation>
    <dataValidation type="textLength" operator="lessThanOrEqual" allowBlank="1" showInputMessage="1" showErrorMessage="1" errorTitle="Rajoitettu merkkimäärä" error="Tähän kenttään voi kirjoittaa vain 1500 merkkiä._x000a__x000a_Yritä uudelleen (Retry), vähennä merkkejä ja hyväksy teksti sitten uudelleen." sqref="C111:L111 C106:L106 C96:L97 C101:L101 C92:L92" xr:uid="{00000000-0002-0000-0600-000008000000}">
      <formula1>1500</formula1>
    </dataValidation>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C61:L61 C44:L44 L48 L51:L52 C52:K52 D98:K98 C98:C99 L98:L100 L78 L81 L83 L86 L88 L91" xr:uid="{00000000-0002-0000-0600-000009000000}">
      <formula1>500</formula1>
    </dataValidation>
  </dataValidations>
  <hyperlinks>
    <hyperlink ref="N3:P3" location="'Börja här'!A1" display="TILLBAKA TILL PÄRMSIDAN" xr:uid="{37C8D802-665E-40BF-9A8A-3A88E01587C7}"/>
  </hyperlinks>
  <pageMargins left="0.39370078740157483" right="0.39370078740157483" top="0.78740157480314965" bottom="0.78740157480314965" header="0.39370078740157483" footer="0.31496062992125984"/>
  <pageSetup paperSize="9" fitToHeight="0" orientation="portrait" r:id="rId1"/>
  <headerFooter>
    <oddHeader>&amp;L&amp;A&amp;C&amp;R&amp;P(&amp;N)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66913" r:id="rId4" name="Haavoittuvassa asemassa">
              <controlPr defaultSize="0" autoFill="0" autoLine="0" autoPict="0">
                <anchor moveWithCells="1">
                  <from>
                    <xdr:col>2</xdr:col>
                    <xdr:colOff>152400</xdr:colOff>
                    <xdr:row>39</xdr:row>
                    <xdr:rowOff>0</xdr:rowOff>
                  </from>
                  <to>
                    <xdr:col>3</xdr:col>
                    <xdr:colOff>6350</xdr:colOff>
                    <xdr:row>40</xdr:row>
                    <xdr:rowOff>6350</xdr:rowOff>
                  </to>
                </anchor>
              </controlPr>
            </control>
          </mc:Choice>
        </mc:AlternateContent>
        <mc:AlternateContent xmlns:mc="http://schemas.openxmlformats.org/markup-compatibility/2006">
          <mc:Choice Requires="x14">
            <control shapeId="166914" r:id="rId5" name="Check Box 2">
              <controlPr defaultSize="0" autoFill="0" autoLine="0" autoPict="0">
                <anchor moveWithCells="1">
                  <from>
                    <xdr:col>2</xdr:col>
                    <xdr:colOff>152400</xdr:colOff>
                    <xdr:row>23</xdr:row>
                    <xdr:rowOff>0</xdr:rowOff>
                  </from>
                  <to>
                    <xdr:col>3</xdr:col>
                    <xdr:colOff>6350</xdr:colOff>
                    <xdr:row>23</xdr:row>
                    <xdr:rowOff>222250</xdr:rowOff>
                  </to>
                </anchor>
              </controlPr>
            </control>
          </mc:Choice>
        </mc:AlternateContent>
        <mc:AlternateContent xmlns:mc="http://schemas.openxmlformats.org/markup-compatibility/2006">
          <mc:Choice Requires="x14">
            <control shapeId="166915" r:id="rId6" name="Check Box 3">
              <controlPr defaultSize="0" autoFill="0" autoLine="0" autoPict="0">
                <anchor moveWithCells="1">
                  <from>
                    <xdr:col>2</xdr:col>
                    <xdr:colOff>152400</xdr:colOff>
                    <xdr:row>21</xdr:row>
                    <xdr:rowOff>0</xdr:rowOff>
                  </from>
                  <to>
                    <xdr:col>3</xdr:col>
                    <xdr:colOff>6350</xdr:colOff>
                    <xdr:row>21</xdr:row>
                    <xdr:rowOff>222250</xdr:rowOff>
                  </to>
                </anchor>
              </controlPr>
            </control>
          </mc:Choice>
        </mc:AlternateContent>
        <mc:AlternateContent xmlns:mc="http://schemas.openxmlformats.org/markup-compatibility/2006">
          <mc:Choice Requires="x14">
            <control shapeId="166916" r:id="rId7" name="Check Box 4">
              <controlPr defaultSize="0" autoFill="0" autoLine="0" autoPict="0">
                <anchor moveWithCells="1">
                  <from>
                    <xdr:col>2</xdr:col>
                    <xdr:colOff>152400</xdr:colOff>
                    <xdr:row>19</xdr:row>
                    <xdr:rowOff>0</xdr:rowOff>
                  </from>
                  <to>
                    <xdr:col>3</xdr:col>
                    <xdr:colOff>6350</xdr:colOff>
                    <xdr:row>19</xdr:row>
                    <xdr:rowOff>222250</xdr:rowOff>
                  </to>
                </anchor>
              </controlPr>
            </control>
          </mc:Choice>
        </mc:AlternateContent>
        <mc:AlternateContent xmlns:mc="http://schemas.openxmlformats.org/markup-compatibility/2006">
          <mc:Choice Requires="x14">
            <control shapeId="166917" r:id="rId8" name="Check Box 5">
              <controlPr defaultSize="0" autoFill="0" autoLine="0" autoPict="0">
                <anchor moveWithCells="1">
                  <from>
                    <xdr:col>2</xdr:col>
                    <xdr:colOff>152400</xdr:colOff>
                    <xdr:row>17</xdr:row>
                    <xdr:rowOff>0</xdr:rowOff>
                  </from>
                  <to>
                    <xdr:col>3</xdr:col>
                    <xdr:colOff>6350</xdr:colOff>
                    <xdr:row>17</xdr:row>
                    <xdr:rowOff>222250</xdr:rowOff>
                  </to>
                </anchor>
              </controlPr>
            </control>
          </mc:Choice>
        </mc:AlternateContent>
        <mc:AlternateContent xmlns:mc="http://schemas.openxmlformats.org/markup-compatibility/2006">
          <mc:Choice Requires="x14">
            <control shapeId="166918" r:id="rId9" name="Check Box 6">
              <controlPr defaultSize="0" autoFill="0" autoLine="0" autoPict="0">
                <anchor moveWithCells="1">
                  <from>
                    <xdr:col>2</xdr:col>
                    <xdr:colOff>152400</xdr:colOff>
                    <xdr:row>15</xdr:row>
                    <xdr:rowOff>0</xdr:rowOff>
                  </from>
                  <to>
                    <xdr:col>3</xdr:col>
                    <xdr:colOff>6350</xdr:colOff>
                    <xdr:row>15</xdr:row>
                    <xdr:rowOff>222250</xdr:rowOff>
                  </to>
                </anchor>
              </controlPr>
            </control>
          </mc:Choice>
        </mc:AlternateContent>
        <mc:AlternateContent xmlns:mc="http://schemas.openxmlformats.org/markup-compatibility/2006">
          <mc:Choice Requires="x14">
            <control shapeId="166919" r:id="rId10" name="Check Box 7">
              <controlPr defaultSize="0" autoFill="0" autoLine="0" autoPict="0">
                <anchor moveWithCells="1">
                  <from>
                    <xdr:col>2</xdr:col>
                    <xdr:colOff>152400</xdr:colOff>
                    <xdr:row>13</xdr:row>
                    <xdr:rowOff>0</xdr:rowOff>
                  </from>
                  <to>
                    <xdr:col>3</xdr:col>
                    <xdr:colOff>6350</xdr:colOff>
                    <xdr:row>13</xdr:row>
                    <xdr:rowOff>222250</xdr:rowOff>
                  </to>
                </anchor>
              </controlPr>
            </control>
          </mc:Choice>
        </mc:AlternateContent>
        <mc:AlternateContent xmlns:mc="http://schemas.openxmlformats.org/markup-compatibility/2006">
          <mc:Choice Requires="x14">
            <control shapeId="166920" r:id="rId11" name="Check Box 8">
              <controlPr defaultSize="0" autoFill="0" autoLine="0" autoPict="0">
                <anchor moveWithCells="1">
                  <from>
                    <xdr:col>2</xdr:col>
                    <xdr:colOff>152400</xdr:colOff>
                    <xdr:row>11</xdr:row>
                    <xdr:rowOff>0</xdr:rowOff>
                  </from>
                  <to>
                    <xdr:col>3</xdr:col>
                    <xdr:colOff>6350</xdr:colOff>
                    <xdr:row>11</xdr:row>
                    <xdr:rowOff>222250</xdr:rowOff>
                  </to>
                </anchor>
              </controlPr>
            </control>
          </mc:Choice>
        </mc:AlternateContent>
        <mc:AlternateContent xmlns:mc="http://schemas.openxmlformats.org/markup-compatibility/2006">
          <mc:Choice Requires="x14">
            <control shapeId="166921" r:id="rId12" name="Check Box 9">
              <controlPr defaultSize="0" autoFill="0" autoLine="0" autoPict="0">
                <anchor moveWithCells="1">
                  <from>
                    <xdr:col>2</xdr:col>
                    <xdr:colOff>152400</xdr:colOff>
                    <xdr:row>9</xdr:row>
                    <xdr:rowOff>0</xdr:rowOff>
                  </from>
                  <to>
                    <xdr:col>3</xdr:col>
                    <xdr:colOff>6350</xdr:colOff>
                    <xdr:row>9</xdr:row>
                    <xdr:rowOff>222250</xdr:rowOff>
                  </to>
                </anchor>
              </controlPr>
            </control>
          </mc:Choice>
        </mc:AlternateContent>
        <mc:AlternateContent xmlns:mc="http://schemas.openxmlformats.org/markup-compatibility/2006">
          <mc:Choice Requires="x14">
            <control shapeId="166922" r:id="rId13" name="Check Box 10">
              <controlPr defaultSize="0" autoFill="0" autoLine="0" autoPict="0">
                <anchor moveWithCells="1">
                  <from>
                    <xdr:col>2</xdr:col>
                    <xdr:colOff>152400</xdr:colOff>
                    <xdr:row>33</xdr:row>
                    <xdr:rowOff>0</xdr:rowOff>
                  </from>
                  <to>
                    <xdr:col>3</xdr:col>
                    <xdr:colOff>6350</xdr:colOff>
                    <xdr:row>33</xdr:row>
                    <xdr:rowOff>222250</xdr:rowOff>
                  </to>
                </anchor>
              </controlPr>
            </control>
          </mc:Choice>
        </mc:AlternateContent>
        <mc:AlternateContent xmlns:mc="http://schemas.openxmlformats.org/markup-compatibility/2006">
          <mc:Choice Requires="x14">
            <control shapeId="166923" r:id="rId14" name="Check Box 11">
              <controlPr defaultSize="0" autoFill="0" autoLine="0" autoPict="0">
                <anchor moveWithCells="1">
                  <from>
                    <xdr:col>2</xdr:col>
                    <xdr:colOff>152400</xdr:colOff>
                    <xdr:row>31</xdr:row>
                    <xdr:rowOff>0</xdr:rowOff>
                  </from>
                  <to>
                    <xdr:col>3</xdr:col>
                    <xdr:colOff>6350</xdr:colOff>
                    <xdr:row>31</xdr:row>
                    <xdr:rowOff>222250</xdr:rowOff>
                  </to>
                </anchor>
              </controlPr>
            </control>
          </mc:Choice>
        </mc:AlternateContent>
        <mc:AlternateContent xmlns:mc="http://schemas.openxmlformats.org/markup-compatibility/2006">
          <mc:Choice Requires="x14">
            <control shapeId="166924" r:id="rId15" name="Check Box 12">
              <controlPr defaultSize="0" autoFill="0" autoLine="0" autoPict="0">
                <anchor moveWithCells="1">
                  <from>
                    <xdr:col>2</xdr:col>
                    <xdr:colOff>152400</xdr:colOff>
                    <xdr:row>29</xdr:row>
                    <xdr:rowOff>0</xdr:rowOff>
                  </from>
                  <to>
                    <xdr:col>3</xdr:col>
                    <xdr:colOff>6350</xdr:colOff>
                    <xdr:row>29</xdr:row>
                    <xdr:rowOff>222250</xdr:rowOff>
                  </to>
                </anchor>
              </controlPr>
            </control>
          </mc:Choice>
        </mc:AlternateContent>
        <mc:AlternateContent xmlns:mc="http://schemas.openxmlformats.org/markup-compatibility/2006">
          <mc:Choice Requires="x14">
            <control shapeId="166925" r:id="rId16" name="Check Box 13">
              <controlPr defaultSize="0" autoFill="0" autoLine="0" autoPict="0">
                <anchor moveWithCells="1">
                  <from>
                    <xdr:col>2</xdr:col>
                    <xdr:colOff>152400</xdr:colOff>
                    <xdr:row>27</xdr:row>
                    <xdr:rowOff>0</xdr:rowOff>
                  </from>
                  <to>
                    <xdr:col>3</xdr:col>
                    <xdr:colOff>6350</xdr:colOff>
                    <xdr:row>27</xdr:row>
                    <xdr:rowOff>222250</xdr:rowOff>
                  </to>
                </anchor>
              </controlPr>
            </control>
          </mc:Choice>
        </mc:AlternateContent>
        <mc:AlternateContent xmlns:mc="http://schemas.openxmlformats.org/markup-compatibility/2006">
          <mc:Choice Requires="x14">
            <control shapeId="166926" r:id="rId17" name="Check Box 14">
              <controlPr defaultSize="0" autoFill="0" autoLine="0" autoPict="0">
                <anchor moveWithCells="1">
                  <from>
                    <xdr:col>2</xdr:col>
                    <xdr:colOff>152400</xdr:colOff>
                    <xdr:row>25</xdr:row>
                    <xdr:rowOff>0</xdr:rowOff>
                  </from>
                  <to>
                    <xdr:col>3</xdr:col>
                    <xdr:colOff>6350</xdr:colOff>
                    <xdr:row>25</xdr:row>
                    <xdr:rowOff>222250</xdr:rowOff>
                  </to>
                </anchor>
              </controlPr>
            </control>
          </mc:Choice>
        </mc:AlternateContent>
        <mc:AlternateContent xmlns:mc="http://schemas.openxmlformats.org/markup-compatibility/2006">
          <mc:Choice Requires="x14">
            <control shapeId="166927" r:id="rId18" name="Check Box 15">
              <controlPr defaultSize="0" autoFill="0" autoLine="0" autoPict="0">
                <anchor moveWithCells="1">
                  <from>
                    <xdr:col>2</xdr:col>
                    <xdr:colOff>152400</xdr:colOff>
                    <xdr:row>37</xdr:row>
                    <xdr:rowOff>0</xdr:rowOff>
                  </from>
                  <to>
                    <xdr:col>3</xdr:col>
                    <xdr:colOff>6350</xdr:colOff>
                    <xdr:row>37</xdr:row>
                    <xdr:rowOff>222250</xdr:rowOff>
                  </to>
                </anchor>
              </controlPr>
            </control>
          </mc:Choice>
        </mc:AlternateContent>
        <mc:AlternateContent xmlns:mc="http://schemas.openxmlformats.org/markup-compatibility/2006">
          <mc:Choice Requires="x14">
            <control shapeId="166928" r:id="rId19" name="Check Box 16">
              <controlPr defaultSize="0" autoFill="0" autoLine="0" autoPict="0">
                <anchor moveWithCells="1">
                  <from>
                    <xdr:col>2</xdr:col>
                    <xdr:colOff>152400</xdr:colOff>
                    <xdr:row>35</xdr:row>
                    <xdr:rowOff>0</xdr:rowOff>
                  </from>
                  <to>
                    <xdr:col>3</xdr:col>
                    <xdr:colOff>6350</xdr:colOff>
                    <xdr:row>35</xdr:row>
                    <xdr:rowOff>222250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A000000}">
          <x14:formula1>
            <xm:f>'Metadata (dold)'!$F$3:$F$5</xm:f>
          </x14:formula1>
          <xm:sqref>F6:J6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W75"/>
  <sheetViews>
    <sheetView showGridLines="0" zoomScaleNormal="100" workbookViewId="0">
      <selection activeCell="M2" sqref="M2:O2"/>
    </sheetView>
  </sheetViews>
  <sheetFormatPr defaultColWidth="9.23046875" defaultRowHeight="15.5" x14ac:dyDescent="0.35"/>
  <cols>
    <col min="1" max="1" width="3.69140625" style="98" customWidth="1"/>
    <col min="2" max="2" width="2.23046875" style="98" customWidth="1"/>
    <col min="3" max="3" width="9.23046875" style="98"/>
    <col min="4" max="4" width="4.53515625" style="98" customWidth="1"/>
    <col min="5" max="9" width="9.23046875" style="98"/>
    <col min="10" max="10" width="19" style="98" customWidth="1"/>
    <col min="11" max="11" width="3.23046875" style="233" customWidth="1"/>
    <col min="12" max="12" width="4.84375" style="233" customWidth="1"/>
    <col min="13" max="18" width="9.23046875" style="98"/>
    <col min="19" max="19" width="13.69140625" style="98" customWidth="1"/>
    <col min="20" max="16384" width="9.23046875" style="98"/>
  </cols>
  <sheetData>
    <row r="1" spans="1:23" ht="16" customHeight="1" x14ac:dyDescent="0.35">
      <c r="A1" s="4" t="s">
        <v>112</v>
      </c>
    </row>
    <row r="2" spans="1:23" ht="24.75" customHeight="1" x14ac:dyDescent="0.35">
      <c r="B2" s="230"/>
      <c r="C2" s="231" t="s">
        <v>17</v>
      </c>
      <c r="D2" s="231"/>
      <c r="E2" s="231"/>
      <c r="F2" s="231"/>
      <c r="G2" s="231"/>
      <c r="H2" s="231"/>
      <c r="I2" s="231"/>
      <c r="J2" s="231"/>
      <c r="K2" s="232"/>
      <c r="L2" s="234"/>
      <c r="M2" s="642" t="s">
        <v>766</v>
      </c>
      <c r="N2" s="643"/>
      <c r="O2" s="644"/>
    </row>
    <row r="3" spans="1:23" ht="16" customHeight="1" x14ac:dyDescent="0.35">
      <c r="B3" s="99"/>
      <c r="C3" s="100"/>
      <c r="D3" s="100"/>
      <c r="E3" s="101" t="s">
        <v>197</v>
      </c>
      <c r="F3" s="100"/>
      <c r="G3" s="100"/>
      <c r="H3" s="100"/>
      <c r="I3" s="100"/>
      <c r="J3" s="100"/>
      <c r="K3" s="102"/>
    </row>
    <row r="4" spans="1:23" ht="16" customHeight="1" x14ac:dyDescent="0.35">
      <c r="B4" s="99"/>
      <c r="C4" s="103"/>
      <c r="D4" s="103"/>
      <c r="E4" s="103"/>
      <c r="F4" s="103"/>
      <c r="G4" s="103"/>
      <c r="H4" s="103"/>
      <c r="I4" s="103"/>
      <c r="J4" s="103"/>
      <c r="K4" s="102"/>
    </row>
    <row r="5" spans="1:23" ht="16" customHeight="1" x14ac:dyDescent="0.35">
      <c r="B5" s="264"/>
      <c r="C5" s="263" t="s">
        <v>18</v>
      </c>
      <c r="D5" s="103"/>
      <c r="E5" s="641"/>
      <c r="F5" s="641"/>
      <c r="G5" s="641"/>
      <c r="H5" s="641"/>
      <c r="I5" s="641"/>
      <c r="J5" s="641"/>
      <c r="K5" s="102"/>
      <c r="M5" s="633" t="s">
        <v>341</v>
      </c>
      <c r="N5" s="633"/>
      <c r="O5" s="633"/>
      <c r="P5" s="633"/>
      <c r="Q5" s="633"/>
    </row>
    <row r="6" spans="1:23" ht="16" customHeight="1" x14ac:dyDescent="0.35">
      <c r="B6" s="99"/>
      <c r="C6" s="103"/>
      <c r="D6" s="103"/>
      <c r="E6" s="104"/>
      <c r="F6" s="103"/>
      <c r="G6" s="103"/>
      <c r="H6" s="103"/>
      <c r="I6" s="103"/>
      <c r="J6" s="103"/>
      <c r="K6" s="102"/>
      <c r="M6" s="633"/>
      <c r="N6" s="633"/>
      <c r="O6" s="633"/>
      <c r="P6" s="633"/>
      <c r="Q6" s="633"/>
    </row>
    <row r="7" spans="1:23" ht="16" customHeight="1" x14ac:dyDescent="0.35">
      <c r="B7" s="99"/>
      <c r="C7" s="103"/>
      <c r="D7" s="103"/>
      <c r="E7" s="104"/>
      <c r="F7" s="103"/>
      <c r="G7" s="103"/>
      <c r="H7" s="103" t="str">
        <f>"500 merkkiä 
("&amp;TEXT(LEN(E8),"0")&amp;" käytetty)"</f>
        <v>500 merkkiä 
(0 käytetty)</v>
      </c>
      <c r="I7" s="103"/>
      <c r="J7" s="103"/>
      <c r="K7" s="102"/>
      <c r="M7" s="633"/>
      <c r="N7" s="633"/>
      <c r="O7" s="633"/>
      <c r="P7" s="633"/>
      <c r="Q7" s="633"/>
    </row>
    <row r="8" spans="1:23" ht="113.15" customHeight="1" x14ac:dyDescent="0.35">
      <c r="B8" s="99"/>
      <c r="C8" s="636" t="s">
        <v>19</v>
      </c>
      <c r="D8" s="636"/>
      <c r="E8" s="641"/>
      <c r="F8" s="641"/>
      <c r="G8" s="641"/>
      <c r="H8" s="641"/>
      <c r="I8" s="641"/>
      <c r="J8" s="641"/>
      <c r="K8" s="269"/>
      <c r="M8" s="633" t="s">
        <v>342</v>
      </c>
      <c r="N8" s="633"/>
      <c r="O8" s="633"/>
      <c r="P8" s="633"/>
      <c r="Q8" s="633"/>
      <c r="S8" s="106"/>
    </row>
    <row r="9" spans="1:23" ht="16" customHeight="1" x14ac:dyDescent="0.35">
      <c r="B9" s="265"/>
      <c r="C9" s="241"/>
      <c r="D9" s="105"/>
      <c r="E9" s="103"/>
      <c r="F9" s="103"/>
      <c r="G9" s="103"/>
      <c r="H9" s="103"/>
      <c r="I9" s="103"/>
      <c r="J9" s="103"/>
      <c r="K9" s="269"/>
      <c r="M9" s="233"/>
      <c r="N9" s="233"/>
      <c r="O9" s="233"/>
      <c r="P9" s="233"/>
      <c r="Q9" s="233"/>
      <c r="S9" s="107"/>
      <c r="T9" s="107"/>
      <c r="U9" s="107"/>
      <c r="V9" s="107"/>
      <c r="W9" s="107"/>
    </row>
    <row r="10" spans="1:23" ht="16" customHeight="1" x14ac:dyDescent="0.35">
      <c r="B10" s="267"/>
      <c r="C10" s="268"/>
      <c r="D10" s="268"/>
      <c r="E10" s="268"/>
      <c r="F10" s="268"/>
      <c r="G10" s="268"/>
      <c r="H10" s="268"/>
      <c r="I10" s="268"/>
      <c r="J10" s="268"/>
      <c r="K10" s="270"/>
      <c r="M10" s="107"/>
      <c r="N10" s="107"/>
      <c r="O10" s="107"/>
      <c r="P10" s="107"/>
      <c r="Q10" s="107"/>
      <c r="R10" s="107"/>
      <c r="S10" s="107"/>
      <c r="T10" s="107"/>
      <c r="U10" s="107"/>
      <c r="V10" s="107"/>
      <c r="W10" s="107"/>
    </row>
    <row r="11" spans="1:23" ht="16" customHeight="1" x14ac:dyDescent="0.35">
      <c r="B11" s="264"/>
      <c r="C11" s="263" t="s">
        <v>767</v>
      </c>
      <c r="D11" s="103"/>
      <c r="E11" s="638"/>
      <c r="F11" s="639"/>
      <c r="G11" s="639"/>
      <c r="H11" s="639"/>
      <c r="I11" s="639"/>
      <c r="J11" s="640"/>
      <c r="K11" s="102"/>
      <c r="M11" s="634"/>
      <c r="N11" s="635"/>
      <c r="O11" s="635"/>
      <c r="P11" s="635"/>
      <c r="Q11" s="635"/>
      <c r="R11" s="635"/>
      <c r="S11" s="635"/>
      <c r="T11" s="635"/>
      <c r="U11" s="635"/>
      <c r="V11" s="635"/>
      <c r="W11" s="635"/>
    </row>
    <row r="12" spans="1:23" ht="16" customHeight="1" x14ac:dyDescent="0.35">
      <c r="B12" s="99"/>
      <c r="C12" s="103"/>
      <c r="D12" s="103"/>
      <c r="E12" s="104"/>
      <c r="F12" s="103"/>
      <c r="G12" s="103"/>
      <c r="H12" s="103"/>
      <c r="I12" s="103"/>
      <c r="J12" s="103"/>
      <c r="K12" s="102"/>
      <c r="M12" s="108"/>
      <c r="N12" s="108"/>
      <c r="O12" s="108"/>
      <c r="P12" s="108"/>
      <c r="Q12" s="108"/>
      <c r="R12" s="108"/>
      <c r="S12" s="108"/>
      <c r="T12" s="108"/>
      <c r="U12" s="108"/>
      <c r="V12" s="108"/>
      <c r="W12" s="108"/>
    </row>
    <row r="13" spans="1:23" ht="16" customHeight="1" x14ac:dyDescent="0.35">
      <c r="B13" s="99"/>
      <c r="C13" s="103"/>
      <c r="D13" s="103"/>
      <c r="E13" s="104"/>
      <c r="F13" s="103"/>
      <c r="G13" s="103"/>
      <c r="H13" s="103" t="str">
        <f>"500 merkkiä 
("&amp;TEXT(LEN(E14),"0")&amp;" käytetty)"</f>
        <v>500 merkkiä 
(0 käytetty)</v>
      </c>
      <c r="I13" s="103"/>
      <c r="J13" s="103"/>
      <c r="K13" s="102"/>
      <c r="M13" s="108"/>
      <c r="N13" s="108"/>
      <c r="O13" s="108"/>
      <c r="P13" s="108"/>
      <c r="Q13" s="108"/>
      <c r="R13" s="108"/>
      <c r="S13" s="108"/>
      <c r="T13" s="108"/>
      <c r="U13" s="108"/>
      <c r="V13" s="108"/>
      <c r="W13" s="108"/>
    </row>
    <row r="14" spans="1:23" ht="113.15" customHeight="1" x14ac:dyDescent="0.35">
      <c r="B14" s="99"/>
      <c r="C14" s="636" t="s">
        <v>768</v>
      </c>
      <c r="D14" s="637"/>
      <c r="E14" s="641"/>
      <c r="F14" s="641"/>
      <c r="G14" s="641"/>
      <c r="H14" s="641"/>
      <c r="I14" s="641"/>
      <c r="J14" s="641"/>
      <c r="K14" s="269"/>
      <c r="M14" s="634"/>
      <c r="N14" s="635"/>
      <c r="O14" s="635"/>
      <c r="P14" s="635"/>
      <c r="Q14" s="635"/>
      <c r="R14" s="635"/>
      <c r="S14" s="635"/>
      <c r="T14" s="635"/>
      <c r="U14" s="635"/>
      <c r="V14" s="635"/>
      <c r="W14" s="635"/>
    </row>
    <row r="15" spans="1:23" ht="16" customHeight="1" x14ac:dyDescent="0.35">
      <c r="B15" s="265"/>
      <c r="C15" s="241"/>
      <c r="D15" s="241"/>
      <c r="E15" s="103"/>
      <c r="F15" s="103"/>
      <c r="G15" s="103"/>
      <c r="H15" s="103"/>
      <c r="I15" s="103"/>
      <c r="J15" s="103"/>
      <c r="K15" s="269"/>
      <c r="M15" s="108"/>
      <c r="N15" s="107"/>
      <c r="O15" s="107"/>
      <c r="P15" s="107"/>
      <c r="Q15" s="107"/>
      <c r="R15" s="107"/>
      <c r="S15" s="107"/>
      <c r="T15" s="107"/>
      <c r="U15" s="107"/>
      <c r="V15" s="107"/>
      <c r="W15" s="107"/>
    </row>
    <row r="16" spans="1:23" ht="16" customHeight="1" x14ac:dyDescent="0.35">
      <c r="B16" s="267"/>
      <c r="C16" s="268"/>
      <c r="D16" s="268"/>
      <c r="E16" s="268"/>
      <c r="F16" s="268"/>
      <c r="G16" s="268"/>
      <c r="H16" s="268"/>
      <c r="I16" s="268"/>
      <c r="J16" s="268"/>
      <c r="K16" s="270"/>
      <c r="M16" s="108"/>
      <c r="N16" s="108"/>
      <c r="O16" s="108"/>
      <c r="P16" s="108"/>
      <c r="Q16" s="108"/>
      <c r="R16" s="108"/>
      <c r="S16" s="108"/>
      <c r="T16" s="108"/>
      <c r="U16" s="108"/>
      <c r="V16" s="108"/>
      <c r="W16" s="108"/>
    </row>
    <row r="17" spans="2:23" ht="18" customHeight="1" x14ac:dyDescent="0.35">
      <c r="B17" s="264"/>
      <c r="C17" s="263" t="s">
        <v>769</v>
      </c>
      <c r="D17" s="103"/>
      <c r="E17" s="638"/>
      <c r="F17" s="639"/>
      <c r="G17" s="639"/>
      <c r="H17" s="639"/>
      <c r="I17" s="639"/>
      <c r="J17" s="640"/>
      <c r="K17" s="102"/>
      <c r="M17" s="634"/>
      <c r="N17" s="635"/>
      <c r="O17" s="635"/>
      <c r="P17" s="635"/>
      <c r="Q17" s="635"/>
      <c r="R17" s="635"/>
      <c r="S17" s="635"/>
      <c r="T17" s="635"/>
      <c r="U17" s="635"/>
      <c r="V17" s="635"/>
      <c r="W17" s="635"/>
    </row>
    <row r="18" spans="2:23" ht="16" customHeight="1" x14ac:dyDescent="0.35">
      <c r="B18" s="99"/>
      <c r="C18" s="103"/>
      <c r="D18" s="103"/>
      <c r="E18" s="104"/>
      <c r="F18" s="103"/>
      <c r="G18" s="103"/>
      <c r="H18" s="103"/>
      <c r="I18" s="103"/>
      <c r="J18" s="103"/>
      <c r="K18" s="102"/>
      <c r="M18" s="108"/>
      <c r="N18" s="108"/>
      <c r="O18" s="108"/>
      <c r="P18" s="108"/>
      <c r="Q18" s="108"/>
      <c r="R18" s="108"/>
      <c r="S18" s="108"/>
      <c r="T18" s="108"/>
      <c r="U18" s="108"/>
      <c r="V18" s="108"/>
      <c r="W18" s="108"/>
    </row>
    <row r="19" spans="2:23" ht="16" customHeight="1" x14ac:dyDescent="0.35">
      <c r="B19" s="99"/>
      <c r="C19" s="103"/>
      <c r="D19" s="103"/>
      <c r="E19" s="104"/>
      <c r="F19" s="103"/>
      <c r="G19" s="103"/>
      <c r="H19" s="103" t="str">
        <f>"500 merkkiä 
("&amp;TEXT(LEN(E20),"0")&amp;" käytetty)"</f>
        <v>500 merkkiä 
(0 käytetty)</v>
      </c>
      <c r="I19" s="103"/>
      <c r="J19" s="103"/>
      <c r="K19" s="102"/>
      <c r="M19" s="108"/>
      <c r="N19" s="108"/>
      <c r="O19" s="108"/>
      <c r="P19" s="108"/>
      <c r="Q19" s="108"/>
      <c r="R19" s="108"/>
      <c r="S19" s="108"/>
      <c r="T19" s="108"/>
      <c r="U19" s="108"/>
      <c r="V19" s="108"/>
      <c r="W19" s="108"/>
    </row>
    <row r="20" spans="2:23" ht="113.15" customHeight="1" x14ac:dyDescent="0.35">
      <c r="B20" s="99"/>
      <c r="C20" s="636" t="s">
        <v>770</v>
      </c>
      <c r="D20" s="637"/>
      <c r="E20" s="641"/>
      <c r="F20" s="641"/>
      <c r="G20" s="641"/>
      <c r="H20" s="641"/>
      <c r="I20" s="641"/>
      <c r="J20" s="641"/>
      <c r="K20" s="269"/>
      <c r="M20" s="634"/>
      <c r="N20" s="635"/>
      <c r="O20" s="635"/>
      <c r="P20" s="635"/>
      <c r="Q20" s="635"/>
      <c r="R20" s="635"/>
      <c r="S20" s="635"/>
      <c r="T20" s="635"/>
      <c r="U20" s="635"/>
      <c r="V20" s="635"/>
      <c r="W20" s="635"/>
    </row>
    <row r="21" spans="2:23" ht="16" customHeight="1" x14ac:dyDescent="0.35">
      <c r="B21" s="265"/>
      <c r="C21" s="241"/>
      <c r="D21" s="241"/>
      <c r="E21" s="103"/>
      <c r="F21" s="103"/>
      <c r="G21" s="103"/>
      <c r="H21" s="103"/>
      <c r="I21" s="103"/>
      <c r="J21" s="103"/>
      <c r="K21" s="269"/>
      <c r="M21" s="108"/>
      <c r="N21" s="107"/>
      <c r="O21" s="107"/>
      <c r="P21" s="107"/>
      <c r="Q21" s="107"/>
      <c r="R21" s="107"/>
      <c r="S21" s="107"/>
      <c r="T21" s="107"/>
      <c r="U21" s="107"/>
      <c r="V21" s="107"/>
      <c r="W21" s="107"/>
    </row>
    <row r="22" spans="2:23" ht="16" customHeight="1" x14ac:dyDescent="0.35">
      <c r="B22" s="267"/>
      <c r="C22" s="268"/>
      <c r="D22" s="268"/>
      <c r="E22" s="268"/>
      <c r="F22" s="268"/>
      <c r="G22" s="268"/>
      <c r="H22" s="268"/>
      <c r="I22" s="268"/>
      <c r="J22" s="268"/>
      <c r="K22" s="270"/>
      <c r="M22" s="108"/>
      <c r="N22" s="108"/>
      <c r="O22" s="108"/>
      <c r="P22" s="108"/>
      <c r="Q22" s="108"/>
      <c r="R22" s="108"/>
      <c r="S22" s="108"/>
      <c r="T22" s="108"/>
      <c r="U22" s="108"/>
      <c r="V22" s="108"/>
      <c r="W22" s="108"/>
    </row>
    <row r="23" spans="2:23" ht="16" customHeight="1" x14ac:dyDescent="0.35">
      <c r="B23" s="264"/>
      <c r="C23" s="263" t="s">
        <v>771</v>
      </c>
      <c r="D23" s="103"/>
      <c r="E23" s="638"/>
      <c r="F23" s="639"/>
      <c r="G23" s="639"/>
      <c r="H23" s="639"/>
      <c r="I23" s="639"/>
      <c r="J23" s="640"/>
      <c r="K23" s="102"/>
      <c r="M23" s="634"/>
      <c r="N23" s="635"/>
      <c r="O23" s="635"/>
      <c r="P23" s="635"/>
      <c r="Q23" s="635"/>
      <c r="R23" s="635"/>
      <c r="S23" s="635"/>
      <c r="T23" s="635"/>
      <c r="U23" s="635"/>
      <c r="V23" s="635"/>
      <c r="W23" s="635"/>
    </row>
    <row r="24" spans="2:23" ht="16" customHeight="1" x14ac:dyDescent="0.35">
      <c r="B24" s="99"/>
      <c r="C24" s="103"/>
      <c r="D24" s="103"/>
      <c r="E24" s="104"/>
      <c r="F24" s="103"/>
      <c r="G24" s="103"/>
      <c r="H24" s="103"/>
      <c r="I24" s="103"/>
      <c r="J24" s="103"/>
      <c r="K24" s="102"/>
      <c r="M24" s="108"/>
      <c r="N24" s="108"/>
      <c r="O24" s="108"/>
      <c r="P24" s="108"/>
      <c r="Q24" s="108"/>
      <c r="R24" s="108"/>
      <c r="S24" s="108"/>
      <c r="T24" s="108"/>
      <c r="U24" s="108"/>
      <c r="V24" s="108"/>
      <c r="W24" s="108"/>
    </row>
    <row r="25" spans="2:23" ht="16" customHeight="1" x14ac:dyDescent="0.35">
      <c r="B25" s="99"/>
      <c r="C25" s="103"/>
      <c r="D25" s="103"/>
      <c r="E25" s="104"/>
      <c r="F25" s="103"/>
      <c r="G25" s="103"/>
      <c r="H25" s="103" t="str">
        <f>"500 merkkiä 
("&amp;TEXT(LEN(E26),"0")&amp;" käytetty)"</f>
        <v>500 merkkiä 
(0 käytetty)</v>
      </c>
      <c r="I25" s="103"/>
      <c r="J25" s="103"/>
      <c r="K25" s="102"/>
      <c r="M25" s="108"/>
      <c r="N25" s="108"/>
      <c r="O25" s="108"/>
      <c r="P25" s="108"/>
      <c r="Q25" s="108"/>
      <c r="R25" s="108"/>
      <c r="S25" s="108"/>
      <c r="T25" s="108"/>
      <c r="U25" s="108"/>
      <c r="V25" s="108"/>
      <c r="W25" s="108"/>
    </row>
    <row r="26" spans="2:23" ht="113.15" customHeight="1" x14ac:dyDescent="0.35">
      <c r="B26" s="99"/>
      <c r="C26" s="636" t="s">
        <v>772</v>
      </c>
      <c r="D26" s="637"/>
      <c r="E26" s="641"/>
      <c r="F26" s="641"/>
      <c r="G26" s="641"/>
      <c r="H26" s="641"/>
      <c r="I26" s="641"/>
      <c r="J26" s="641"/>
      <c r="K26" s="269"/>
      <c r="M26" s="634"/>
      <c r="N26" s="635"/>
      <c r="O26" s="635"/>
      <c r="P26" s="635"/>
      <c r="Q26" s="635"/>
      <c r="R26" s="635"/>
      <c r="S26" s="635"/>
      <c r="T26" s="635"/>
      <c r="U26" s="635"/>
      <c r="V26" s="635"/>
      <c r="W26" s="635"/>
    </row>
    <row r="27" spans="2:23" ht="16" customHeight="1" x14ac:dyDescent="0.35">
      <c r="B27" s="265"/>
      <c r="C27" s="241"/>
      <c r="D27" s="241"/>
      <c r="E27" s="103"/>
      <c r="F27" s="103"/>
      <c r="G27" s="103"/>
      <c r="H27" s="103"/>
      <c r="I27" s="103"/>
      <c r="J27" s="103"/>
      <c r="K27" s="269"/>
      <c r="M27" s="108"/>
      <c r="N27" s="107"/>
      <c r="O27" s="107"/>
      <c r="P27" s="107"/>
      <c r="Q27" s="107"/>
      <c r="R27" s="107"/>
      <c r="S27" s="107"/>
      <c r="T27" s="107"/>
      <c r="U27" s="107"/>
      <c r="V27" s="107"/>
      <c r="W27" s="107"/>
    </row>
    <row r="28" spans="2:23" ht="16" customHeight="1" x14ac:dyDescent="0.35">
      <c r="B28" s="267"/>
      <c r="C28" s="268"/>
      <c r="D28" s="268"/>
      <c r="E28" s="268"/>
      <c r="F28" s="268"/>
      <c r="G28" s="268"/>
      <c r="H28" s="268"/>
      <c r="I28" s="268"/>
      <c r="J28" s="268"/>
      <c r="K28" s="270"/>
      <c r="M28" s="108"/>
      <c r="N28" s="108"/>
      <c r="O28" s="108"/>
      <c r="P28" s="108"/>
      <c r="Q28" s="108"/>
      <c r="R28" s="108"/>
      <c r="S28" s="108"/>
      <c r="T28" s="108"/>
      <c r="U28" s="108"/>
      <c r="V28" s="108"/>
      <c r="W28" s="108"/>
    </row>
    <row r="29" spans="2:23" ht="20.25" customHeight="1" x14ac:dyDescent="0.35">
      <c r="B29" s="264"/>
      <c r="C29" s="263" t="s">
        <v>773</v>
      </c>
      <c r="D29" s="103"/>
      <c r="E29" s="638"/>
      <c r="F29" s="639"/>
      <c r="G29" s="639"/>
      <c r="H29" s="639"/>
      <c r="I29" s="639"/>
      <c r="J29" s="640"/>
      <c r="K29" s="102"/>
      <c r="M29" s="634"/>
      <c r="N29" s="635"/>
      <c r="O29" s="635"/>
      <c r="P29" s="635"/>
      <c r="Q29" s="635"/>
      <c r="R29" s="635"/>
      <c r="S29" s="635"/>
      <c r="T29" s="635"/>
      <c r="U29" s="635"/>
      <c r="V29" s="635"/>
      <c r="W29" s="635"/>
    </row>
    <row r="30" spans="2:23" ht="16" customHeight="1" x14ac:dyDescent="0.35">
      <c r="B30" s="99"/>
      <c r="C30" s="103"/>
      <c r="D30" s="103"/>
      <c r="E30" s="104"/>
      <c r="F30" s="103"/>
      <c r="G30" s="103"/>
      <c r="H30" s="103"/>
      <c r="I30" s="103"/>
      <c r="J30" s="103"/>
      <c r="K30" s="102"/>
      <c r="M30" s="108"/>
      <c r="N30" s="108"/>
      <c r="O30" s="108"/>
      <c r="P30" s="108"/>
      <c r="Q30" s="108"/>
      <c r="R30" s="108"/>
      <c r="S30" s="108"/>
      <c r="T30" s="108"/>
      <c r="U30" s="108"/>
      <c r="V30" s="108"/>
      <c r="W30" s="108"/>
    </row>
    <row r="31" spans="2:23" ht="16" customHeight="1" x14ac:dyDescent="0.35">
      <c r="B31" s="99"/>
      <c r="C31" s="103"/>
      <c r="D31" s="103"/>
      <c r="E31" s="104"/>
      <c r="F31" s="103"/>
      <c r="G31" s="103"/>
      <c r="H31" s="103" t="str">
        <f>"500 merkkiä ("&amp;TEXT(LEN(E32),"0")&amp;" käytetty)"</f>
        <v>500 merkkiä (0 käytetty)</v>
      </c>
      <c r="I31" s="103"/>
      <c r="J31" s="103"/>
      <c r="K31" s="102"/>
      <c r="M31" s="108"/>
      <c r="N31" s="108"/>
      <c r="O31" s="108"/>
      <c r="P31" s="108"/>
      <c r="Q31" s="108"/>
      <c r="R31" s="108"/>
      <c r="S31" s="108"/>
      <c r="T31" s="108"/>
      <c r="U31" s="108"/>
      <c r="V31" s="108"/>
      <c r="W31" s="108"/>
    </row>
    <row r="32" spans="2:23" ht="113.15" customHeight="1" x14ac:dyDescent="0.35">
      <c r="B32" s="99"/>
      <c r="C32" s="636" t="s">
        <v>774</v>
      </c>
      <c r="D32" s="637"/>
      <c r="E32" s="641"/>
      <c r="F32" s="641"/>
      <c r="G32" s="641"/>
      <c r="H32" s="641"/>
      <c r="I32" s="641"/>
      <c r="J32" s="641"/>
      <c r="K32" s="269"/>
      <c r="M32" s="634"/>
      <c r="N32" s="635"/>
      <c r="O32" s="635"/>
      <c r="P32" s="635"/>
      <c r="Q32" s="635"/>
      <c r="R32" s="635"/>
      <c r="S32" s="635"/>
      <c r="T32" s="635"/>
      <c r="U32" s="635"/>
      <c r="V32" s="635"/>
      <c r="W32" s="635"/>
    </row>
    <row r="33" spans="2:23" ht="16" customHeight="1" x14ac:dyDescent="0.35">
      <c r="B33" s="265"/>
      <c r="C33" s="241"/>
      <c r="D33" s="241"/>
      <c r="E33" s="103"/>
      <c r="F33" s="103"/>
      <c r="G33" s="103"/>
      <c r="H33" s="103"/>
      <c r="I33" s="103"/>
      <c r="J33" s="103"/>
      <c r="K33" s="269"/>
      <c r="M33" s="108"/>
      <c r="N33" s="107"/>
      <c r="O33" s="107"/>
      <c r="P33" s="107"/>
      <c r="Q33" s="107"/>
      <c r="R33" s="107"/>
      <c r="S33" s="107"/>
      <c r="T33" s="107"/>
      <c r="U33" s="107"/>
      <c r="V33" s="107"/>
      <c r="W33" s="107"/>
    </row>
    <row r="34" spans="2:23" ht="16" customHeight="1" x14ac:dyDescent="0.35">
      <c r="B34" s="267"/>
      <c r="C34" s="268"/>
      <c r="D34" s="268"/>
      <c r="E34" s="268"/>
      <c r="F34" s="268"/>
      <c r="G34" s="268"/>
      <c r="H34" s="268"/>
      <c r="I34" s="268"/>
      <c r="J34" s="268"/>
      <c r="K34" s="270"/>
      <c r="M34" s="108"/>
      <c r="N34" s="108"/>
      <c r="O34" s="108"/>
      <c r="P34" s="108"/>
      <c r="Q34" s="108"/>
      <c r="R34" s="108"/>
      <c r="S34" s="108"/>
      <c r="T34" s="108"/>
      <c r="U34" s="108"/>
      <c r="V34" s="108"/>
      <c r="W34" s="108"/>
    </row>
    <row r="35" spans="2:23" ht="16.5" customHeight="1" x14ac:dyDescent="0.35">
      <c r="B35" s="264"/>
      <c r="C35" s="263" t="s">
        <v>775</v>
      </c>
      <c r="D35" s="103"/>
      <c r="E35" s="638"/>
      <c r="F35" s="639"/>
      <c r="G35" s="639"/>
      <c r="H35" s="639"/>
      <c r="I35" s="639"/>
      <c r="J35" s="640"/>
      <c r="K35" s="102"/>
      <c r="M35" s="634"/>
      <c r="N35" s="635"/>
      <c r="O35" s="635"/>
      <c r="P35" s="635"/>
      <c r="Q35" s="635"/>
      <c r="R35" s="635"/>
      <c r="S35" s="635"/>
      <c r="T35" s="635"/>
      <c r="U35" s="635"/>
      <c r="V35" s="635"/>
      <c r="W35" s="635"/>
    </row>
    <row r="36" spans="2:23" ht="16" customHeight="1" x14ac:dyDescent="0.35">
      <c r="B36" s="99"/>
      <c r="C36" s="103"/>
      <c r="D36" s="103"/>
      <c r="E36" s="104"/>
      <c r="F36" s="103"/>
      <c r="G36" s="103"/>
      <c r="H36" s="103"/>
      <c r="I36" s="103"/>
      <c r="J36" s="103"/>
      <c r="K36" s="102"/>
      <c r="M36" s="108"/>
      <c r="N36" s="108"/>
      <c r="O36" s="108"/>
      <c r="P36" s="108"/>
      <c r="Q36" s="108"/>
      <c r="R36" s="108"/>
      <c r="S36" s="108"/>
      <c r="T36" s="108"/>
      <c r="U36" s="108"/>
      <c r="V36" s="108"/>
      <c r="W36" s="108"/>
    </row>
    <row r="37" spans="2:23" ht="16" customHeight="1" x14ac:dyDescent="0.35">
      <c r="B37" s="99"/>
      <c r="C37" s="103"/>
      <c r="D37" s="103"/>
      <c r="E37" s="104"/>
      <c r="F37" s="103"/>
      <c r="G37" s="103"/>
      <c r="H37" s="103" t="str">
        <f>"500 merkkiä ("&amp;TEXT(LEN(E38),"0")&amp;" käytetty)"</f>
        <v>500 merkkiä (0 käytetty)</v>
      </c>
      <c r="I37" s="103"/>
      <c r="J37" s="103"/>
      <c r="K37" s="102"/>
      <c r="M37" s="108"/>
      <c r="N37" s="108"/>
      <c r="O37" s="108"/>
      <c r="P37" s="108"/>
      <c r="Q37" s="108"/>
      <c r="R37" s="108"/>
      <c r="S37" s="108"/>
      <c r="T37" s="108"/>
      <c r="U37" s="108"/>
      <c r="V37" s="108"/>
      <c r="W37" s="108"/>
    </row>
    <row r="38" spans="2:23" ht="113.15" customHeight="1" x14ac:dyDescent="0.35">
      <c r="B38" s="99"/>
      <c r="C38" s="636" t="s">
        <v>776</v>
      </c>
      <c r="D38" s="637"/>
      <c r="E38" s="641"/>
      <c r="F38" s="641"/>
      <c r="G38" s="641"/>
      <c r="H38" s="641"/>
      <c r="I38" s="641"/>
      <c r="J38" s="641"/>
      <c r="K38" s="269"/>
      <c r="M38" s="634"/>
      <c r="N38" s="635"/>
      <c r="O38" s="635"/>
      <c r="P38" s="635"/>
      <c r="Q38" s="635"/>
      <c r="R38" s="635"/>
      <c r="S38" s="635"/>
      <c r="T38" s="635"/>
      <c r="U38" s="635"/>
      <c r="V38" s="635"/>
      <c r="W38" s="635"/>
    </row>
    <row r="39" spans="2:23" ht="16" customHeight="1" x14ac:dyDescent="0.35">
      <c r="B39" s="265"/>
      <c r="C39" s="241"/>
      <c r="D39" s="241"/>
      <c r="E39" s="103"/>
      <c r="F39" s="103"/>
      <c r="G39" s="103"/>
      <c r="H39" s="103"/>
      <c r="I39" s="103"/>
      <c r="J39" s="103"/>
      <c r="K39" s="269"/>
      <c r="M39" s="108"/>
      <c r="N39" s="107"/>
      <c r="O39" s="107"/>
      <c r="P39" s="107"/>
      <c r="Q39" s="107"/>
      <c r="R39" s="107"/>
      <c r="S39" s="107"/>
      <c r="T39" s="107"/>
      <c r="U39" s="107"/>
      <c r="V39" s="107"/>
      <c r="W39" s="107"/>
    </row>
    <row r="40" spans="2:23" ht="16" customHeight="1" x14ac:dyDescent="0.35">
      <c r="B40" s="267"/>
      <c r="C40" s="268"/>
      <c r="D40" s="268"/>
      <c r="E40" s="268"/>
      <c r="F40" s="268"/>
      <c r="G40" s="268"/>
      <c r="H40" s="268"/>
      <c r="I40" s="268"/>
      <c r="J40" s="268"/>
      <c r="K40" s="270"/>
      <c r="M40" s="108"/>
      <c r="N40" s="108"/>
      <c r="O40" s="108"/>
      <c r="P40" s="108"/>
      <c r="Q40" s="108"/>
      <c r="R40" s="108"/>
      <c r="S40" s="108"/>
      <c r="T40" s="108"/>
      <c r="U40" s="108"/>
      <c r="V40" s="108"/>
      <c r="W40" s="108"/>
    </row>
    <row r="41" spans="2:23" ht="20.25" customHeight="1" x14ac:dyDescent="0.35">
      <c r="B41" s="264"/>
      <c r="C41" s="263" t="s">
        <v>777</v>
      </c>
      <c r="D41" s="103"/>
      <c r="E41" s="638"/>
      <c r="F41" s="639"/>
      <c r="G41" s="639"/>
      <c r="H41" s="639"/>
      <c r="I41" s="639"/>
      <c r="J41" s="640"/>
      <c r="K41" s="102"/>
      <c r="M41" s="634"/>
      <c r="N41" s="635"/>
      <c r="O41" s="635"/>
      <c r="P41" s="635"/>
      <c r="Q41" s="635"/>
      <c r="R41" s="635"/>
      <c r="S41" s="635"/>
      <c r="T41" s="635"/>
      <c r="U41" s="635"/>
      <c r="V41" s="635"/>
      <c r="W41" s="635"/>
    </row>
    <row r="42" spans="2:23" ht="16" customHeight="1" x14ac:dyDescent="0.35">
      <c r="B42" s="99"/>
      <c r="C42" s="103"/>
      <c r="D42" s="103"/>
      <c r="E42" s="104"/>
      <c r="F42" s="103"/>
      <c r="G42" s="103"/>
      <c r="H42" s="103"/>
      <c r="I42" s="103"/>
      <c r="J42" s="103"/>
      <c r="K42" s="102"/>
      <c r="M42" s="108"/>
      <c r="N42" s="108"/>
      <c r="O42" s="108"/>
      <c r="P42" s="108"/>
      <c r="Q42" s="108"/>
      <c r="R42" s="108"/>
      <c r="S42" s="108"/>
      <c r="T42" s="108"/>
      <c r="U42" s="108"/>
      <c r="V42" s="108"/>
      <c r="W42" s="108"/>
    </row>
    <row r="43" spans="2:23" ht="16" customHeight="1" x14ac:dyDescent="0.35">
      <c r="B43" s="99"/>
      <c r="C43" s="103"/>
      <c r="D43" s="103"/>
      <c r="E43" s="104"/>
      <c r="F43" s="103"/>
      <c r="G43" s="103"/>
      <c r="H43" s="103" t="str">
        <f>"500 merkkiä ("&amp;TEXT(LEN(E44),"0")&amp;" käytetty)"</f>
        <v>500 merkkiä (0 käytetty)</v>
      </c>
      <c r="I43" s="103"/>
      <c r="J43" s="103"/>
      <c r="K43" s="102"/>
      <c r="M43" s="108"/>
      <c r="N43" s="108"/>
      <c r="O43" s="108"/>
      <c r="P43" s="108"/>
      <c r="Q43" s="108"/>
      <c r="R43" s="108"/>
      <c r="S43" s="108"/>
      <c r="T43" s="108"/>
      <c r="U43" s="108"/>
      <c r="V43" s="108"/>
      <c r="W43" s="108"/>
    </row>
    <row r="44" spans="2:23" ht="113.15" customHeight="1" x14ac:dyDescent="0.35">
      <c r="B44" s="99"/>
      <c r="C44" s="636" t="s">
        <v>778</v>
      </c>
      <c r="D44" s="637"/>
      <c r="E44" s="641"/>
      <c r="F44" s="641"/>
      <c r="G44" s="641"/>
      <c r="H44" s="641"/>
      <c r="I44" s="641"/>
      <c r="J44" s="641"/>
      <c r="K44" s="269"/>
      <c r="M44" s="634"/>
      <c r="N44" s="635"/>
      <c r="O44" s="635"/>
      <c r="P44" s="635"/>
      <c r="Q44" s="635"/>
      <c r="R44" s="635"/>
      <c r="S44" s="635"/>
      <c r="T44" s="635"/>
      <c r="U44" s="635"/>
      <c r="V44" s="635"/>
      <c r="W44" s="635"/>
    </row>
    <row r="45" spans="2:23" ht="16" customHeight="1" x14ac:dyDescent="0.35">
      <c r="B45" s="265"/>
      <c r="C45" s="241"/>
      <c r="D45" s="241"/>
      <c r="E45" s="103"/>
      <c r="F45" s="103"/>
      <c r="G45" s="103"/>
      <c r="H45" s="103"/>
      <c r="I45" s="103"/>
      <c r="J45" s="103"/>
      <c r="K45" s="269"/>
      <c r="M45" s="108"/>
      <c r="N45" s="107"/>
      <c r="O45" s="107"/>
      <c r="P45" s="107"/>
      <c r="Q45" s="107"/>
      <c r="R45" s="107"/>
      <c r="S45" s="107"/>
      <c r="T45" s="107"/>
      <c r="U45" s="107"/>
      <c r="V45" s="107"/>
      <c r="W45" s="107"/>
    </row>
    <row r="46" spans="2:23" ht="16" customHeight="1" x14ac:dyDescent="0.35">
      <c r="B46" s="267"/>
      <c r="C46" s="268"/>
      <c r="D46" s="268"/>
      <c r="E46" s="268"/>
      <c r="F46" s="268"/>
      <c r="G46" s="268"/>
      <c r="H46" s="268"/>
      <c r="I46" s="268"/>
      <c r="J46" s="268"/>
      <c r="K46" s="270"/>
      <c r="M46" s="108"/>
      <c r="N46" s="108"/>
      <c r="O46" s="108"/>
      <c r="P46" s="108"/>
      <c r="Q46" s="108"/>
      <c r="R46" s="108"/>
      <c r="S46" s="108"/>
      <c r="T46" s="108"/>
      <c r="U46" s="108"/>
      <c r="V46" s="108"/>
      <c r="W46" s="108"/>
    </row>
    <row r="47" spans="2:23" ht="16" customHeight="1" x14ac:dyDescent="0.35">
      <c r="B47" s="264"/>
      <c r="C47" s="263" t="s">
        <v>779</v>
      </c>
      <c r="D47" s="103"/>
      <c r="E47" s="638"/>
      <c r="F47" s="639"/>
      <c r="G47" s="639"/>
      <c r="H47" s="639"/>
      <c r="I47" s="639"/>
      <c r="J47" s="640"/>
      <c r="K47" s="102"/>
      <c r="M47" s="634"/>
      <c r="N47" s="635"/>
      <c r="O47" s="635"/>
      <c r="P47" s="635"/>
      <c r="Q47" s="635"/>
      <c r="R47" s="635"/>
      <c r="S47" s="635"/>
      <c r="T47" s="635"/>
      <c r="U47" s="635"/>
      <c r="V47" s="635"/>
      <c r="W47" s="635"/>
    </row>
    <row r="48" spans="2:23" ht="16" customHeight="1" x14ac:dyDescent="0.35">
      <c r="B48" s="99"/>
      <c r="C48" s="103"/>
      <c r="D48" s="103"/>
      <c r="E48" s="104"/>
      <c r="F48" s="103"/>
      <c r="G48" s="103"/>
      <c r="H48" s="103"/>
      <c r="I48" s="103"/>
      <c r="J48" s="103"/>
      <c r="K48" s="102"/>
      <c r="M48" s="108"/>
      <c r="N48" s="108"/>
      <c r="O48" s="108"/>
      <c r="P48" s="108"/>
      <c r="Q48" s="108"/>
      <c r="R48" s="108"/>
      <c r="S48" s="108"/>
      <c r="T48" s="108"/>
      <c r="U48" s="108"/>
      <c r="V48" s="108"/>
      <c r="W48" s="108"/>
    </row>
    <row r="49" spans="2:23" ht="16" customHeight="1" x14ac:dyDescent="0.35">
      <c r="B49" s="99"/>
      <c r="C49" s="103"/>
      <c r="D49" s="103"/>
      <c r="E49" s="104"/>
      <c r="F49" s="103"/>
      <c r="G49" s="103"/>
      <c r="H49" s="103" t="str">
        <f>"500 merkkiä ("&amp;TEXT(LEN(E50),"0")&amp;" käytetty)"</f>
        <v>500 merkkiä (0 käytetty)</v>
      </c>
      <c r="I49" s="103"/>
      <c r="J49" s="103"/>
      <c r="K49" s="102"/>
      <c r="M49" s="108"/>
      <c r="N49" s="108"/>
      <c r="O49" s="108"/>
      <c r="P49" s="108"/>
      <c r="Q49" s="108"/>
      <c r="R49" s="108"/>
      <c r="S49" s="108"/>
      <c r="T49" s="108"/>
      <c r="U49" s="108"/>
      <c r="V49" s="108"/>
      <c r="W49" s="108"/>
    </row>
    <row r="50" spans="2:23" ht="113.15" customHeight="1" x14ac:dyDescent="0.35">
      <c r="B50" s="99"/>
      <c r="C50" s="636" t="s">
        <v>780</v>
      </c>
      <c r="D50" s="637"/>
      <c r="E50" s="641"/>
      <c r="F50" s="641"/>
      <c r="G50" s="641"/>
      <c r="H50" s="641"/>
      <c r="I50" s="641"/>
      <c r="J50" s="641"/>
      <c r="K50" s="269"/>
      <c r="M50" s="634"/>
      <c r="N50" s="635"/>
      <c r="O50" s="635"/>
      <c r="P50" s="635"/>
      <c r="Q50" s="635"/>
      <c r="R50" s="635"/>
      <c r="S50" s="635"/>
      <c r="T50" s="635"/>
      <c r="U50" s="635"/>
      <c r="V50" s="635"/>
      <c r="W50" s="635"/>
    </row>
    <row r="51" spans="2:23" ht="16" customHeight="1" x14ac:dyDescent="0.35">
      <c r="B51" s="265"/>
      <c r="C51" s="241"/>
      <c r="D51" s="241"/>
      <c r="E51" s="103"/>
      <c r="F51" s="103"/>
      <c r="G51" s="103"/>
      <c r="H51" s="103"/>
      <c r="I51" s="103"/>
      <c r="J51" s="103"/>
      <c r="K51" s="269"/>
      <c r="M51" s="108"/>
      <c r="N51" s="107"/>
      <c r="O51" s="107"/>
      <c r="P51" s="107"/>
      <c r="Q51" s="107"/>
      <c r="R51" s="107"/>
      <c r="S51" s="107"/>
      <c r="T51" s="107"/>
      <c r="U51" s="107"/>
      <c r="V51" s="107"/>
      <c r="W51" s="107"/>
    </row>
    <row r="52" spans="2:23" ht="16" customHeight="1" x14ac:dyDescent="0.35">
      <c r="B52" s="267"/>
      <c r="C52" s="268"/>
      <c r="D52" s="268"/>
      <c r="E52" s="268"/>
      <c r="F52" s="268"/>
      <c r="G52" s="268"/>
      <c r="H52" s="268"/>
      <c r="I52" s="268"/>
      <c r="J52" s="268"/>
      <c r="K52" s="270"/>
      <c r="M52" s="108"/>
      <c r="N52" s="108"/>
      <c r="O52" s="108"/>
      <c r="P52" s="108"/>
      <c r="Q52" s="108"/>
      <c r="R52" s="108"/>
      <c r="S52" s="108"/>
      <c r="T52" s="108"/>
      <c r="U52" s="108"/>
      <c r="V52" s="108"/>
      <c r="W52" s="108"/>
    </row>
    <row r="53" spans="2:23" ht="21.75" customHeight="1" x14ac:dyDescent="0.35">
      <c r="B53" s="264"/>
      <c r="C53" s="263" t="s">
        <v>781</v>
      </c>
      <c r="D53" s="103"/>
      <c r="E53" s="638"/>
      <c r="F53" s="639"/>
      <c r="G53" s="639"/>
      <c r="H53" s="639"/>
      <c r="I53" s="639"/>
      <c r="J53" s="640"/>
      <c r="K53" s="102"/>
      <c r="M53" s="634"/>
      <c r="N53" s="635"/>
      <c r="O53" s="635"/>
      <c r="P53" s="635"/>
      <c r="Q53" s="635"/>
      <c r="R53" s="635"/>
      <c r="S53" s="635"/>
      <c r="T53" s="635"/>
      <c r="U53" s="635"/>
      <c r="V53" s="635"/>
      <c r="W53" s="635"/>
    </row>
    <row r="54" spans="2:23" ht="16" customHeight="1" x14ac:dyDescent="0.35">
      <c r="B54" s="99"/>
      <c r="C54" s="103"/>
      <c r="D54" s="103"/>
      <c r="E54" s="104"/>
      <c r="F54" s="103"/>
      <c r="G54" s="103"/>
      <c r="H54" s="103"/>
      <c r="I54" s="103"/>
      <c r="J54" s="103"/>
      <c r="K54" s="102"/>
      <c r="M54" s="108"/>
      <c r="N54" s="108"/>
      <c r="O54" s="108"/>
      <c r="P54" s="108"/>
      <c r="Q54" s="108"/>
      <c r="R54" s="108"/>
      <c r="S54" s="108"/>
      <c r="T54" s="108"/>
      <c r="U54" s="108"/>
      <c r="V54" s="108"/>
      <c r="W54" s="108"/>
    </row>
    <row r="55" spans="2:23" ht="16" customHeight="1" x14ac:dyDescent="0.35">
      <c r="B55" s="99"/>
      <c r="C55" s="103"/>
      <c r="D55" s="103"/>
      <c r="E55" s="104"/>
      <c r="F55" s="103"/>
      <c r="G55" s="103"/>
      <c r="H55" s="103" t="str">
        <f>"500 merkkiä ("&amp;TEXT(LEN(E56),"0")&amp;" käytetty)"</f>
        <v>500 merkkiä (0 käytetty)</v>
      </c>
      <c r="I55" s="103"/>
      <c r="J55" s="103"/>
      <c r="K55" s="102"/>
      <c r="M55" s="108"/>
      <c r="N55" s="108"/>
      <c r="O55" s="108"/>
      <c r="P55" s="108"/>
      <c r="Q55" s="108"/>
      <c r="R55" s="108"/>
      <c r="S55" s="108"/>
      <c r="T55" s="108"/>
      <c r="U55" s="108"/>
      <c r="V55" s="108"/>
      <c r="W55" s="108"/>
    </row>
    <row r="56" spans="2:23" ht="113.15" customHeight="1" x14ac:dyDescent="0.35">
      <c r="B56" s="99"/>
      <c r="C56" s="636" t="s">
        <v>782</v>
      </c>
      <c r="D56" s="637"/>
      <c r="E56" s="641"/>
      <c r="F56" s="641"/>
      <c r="G56" s="641"/>
      <c r="H56" s="641"/>
      <c r="I56" s="641"/>
      <c r="J56" s="641"/>
      <c r="K56" s="269"/>
      <c r="M56" s="634"/>
      <c r="N56" s="635"/>
      <c r="O56" s="635"/>
      <c r="P56" s="635"/>
      <c r="Q56" s="635"/>
      <c r="R56" s="635"/>
      <c r="S56" s="635"/>
      <c r="T56" s="635"/>
      <c r="U56" s="635"/>
      <c r="V56" s="635"/>
      <c r="W56" s="635"/>
    </row>
    <row r="57" spans="2:23" ht="16" customHeight="1" x14ac:dyDescent="0.35">
      <c r="B57" s="265"/>
      <c r="C57" s="241"/>
      <c r="D57" s="241"/>
      <c r="E57" s="103"/>
      <c r="F57" s="103"/>
      <c r="G57" s="103"/>
      <c r="H57" s="103"/>
      <c r="I57" s="103"/>
      <c r="J57" s="103"/>
      <c r="K57" s="269"/>
      <c r="M57" s="107"/>
      <c r="N57" s="109"/>
      <c r="O57" s="109"/>
      <c r="P57" s="109"/>
      <c r="Q57" s="109"/>
      <c r="R57" s="109"/>
      <c r="S57" s="109"/>
      <c r="T57" s="109"/>
      <c r="U57" s="109"/>
      <c r="V57" s="109"/>
      <c r="W57" s="109"/>
    </row>
    <row r="58" spans="2:23" ht="16" customHeight="1" x14ac:dyDescent="0.35">
      <c r="B58" s="267"/>
      <c r="C58" s="268"/>
      <c r="D58" s="268"/>
      <c r="E58" s="268"/>
      <c r="F58" s="268"/>
      <c r="G58" s="268"/>
      <c r="H58" s="268"/>
      <c r="I58" s="268"/>
      <c r="J58" s="268"/>
      <c r="K58" s="270"/>
      <c r="M58" s="108"/>
      <c r="N58" s="107"/>
      <c r="O58" s="107"/>
      <c r="P58" s="107"/>
      <c r="Q58" s="107"/>
      <c r="R58" s="107"/>
      <c r="S58" s="107"/>
      <c r="T58" s="107"/>
      <c r="U58" s="107"/>
      <c r="V58" s="107"/>
      <c r="W58" s="107"/>
    </row>
    <row r="59" spans="2:23" ht="20.25" customHeight="1" x14ac:dyDescent="0.35">
      <c r="B59" s="264"/>
      <c r="C59" s="263" t="s">
        <v>783</v>
      </c>
      <c r="D59" s="103"/>
      <c r="E59" s="638"/>
      <c r="F59" s="639"/>
      <c r="G59" s="639"/>
      <c r="H59" s="639"/>
      <c r="I59" s="639"/>
      <c r="J59" s="640"/>
      <c r="K59" s="102"/>
      <c r="M59" s="634"/>
      <c r="N59" s="635"/>
      <c r="O59" s="635"/>
      <c r="P59" s="635"/>
      <c r="Q59" s="635"/>
      <c r="R59" s="635"/>
      <c r="S59" s="635"/>
      <c r="T59" s="635"/>
      <c r="U59" s="635"/>
      <c r="V59" s="635"/>
      <c r="W59" s="635"/>
    </row>
    <row r="60" spans="2:23" ht="16" customHeight="1" x14ac:dyDescent="0.35">
      <c r="B60" s="99"/>
      <c r="C60" s="103"/>
      <c r="D60" s="103"/>
      <c r="E60" s="104"/>
      <c r="F60" s="103"/>
      <c r="G60" s="103"/>
      <c r="H60" s="103"/>
      <c r="I60" s="103"/>
      <c r="J60" s="103"/>
      <c r="K60" s="102"/>
      <c r="M60" s="108"/>
      <c r="N60" s="108"/>
      <c r="O60" s="108"/>
      <c r="P60" s="108"/>
      <c r="Q60" s="108"/>
      <c r="R60" s="108"/>
      <c r="S60" s="108"/>
      <c r="T60" s="108"/>
      <c r="U60" s="108"/>
      <c r="V60" s="108"/>
      <c r="W60" s="108"/>
    </row>
    <row r="61" spans="2:23" ht="16" customHeight="1" x14ac:dyDescent="0.35">
      <c r="B61" s="99"/>
      <c r="C61" s="103"/>
      <c r="D61" s="103"/>
      <c r="E61" s="104"/>
      <c r="F61" s="103"/>
      <c r="G61" s="103"/>
      <c r="H61" s="103" t="str">
        <f>"500 merkkiä ("&amp;TEXT(LEN(E62),"0")&amp;" käytetty)"</f>
        <v>500 merkkiä (0 käytetty)</v>
      </c>
      <c r="I61" s="103"/>
      <c r="J61" s="103"/>
      <c r="K61" s="102"/>
      <c r="M61" s="108"/>
      <c r="N61" s="108"/>
      <c r="O61" s="108"/>
      <c r="P61" s="108"/>
      <c r="Q61" s="108"/>
      <c r="R61" s="108"/>
      <c r="S61" s="108"/>
      <c r="T61" s="108"/>
      <c r="U61" s="108"/>
      <c r="V61" s="108"/>
      <c r="W61" s="108"/>
    </row>
    <row r="62" spans="2:23" ht="113.15" customHeight="1" x14ac:dyDescent="0.35">
      <c r="B62" s="99"/>
      <c r="C62" s="636" t="s">
        <v>784</v>
      </c>
      <c r="D62" s="637"/>
      <c r="E62" s="641"/>
      <c r="F62" s="641"/>
      <c r="G62" s="641"/>
      <c r="H62" s="641"/>
      <c r="I62" s="641"/>
      <c r="J62" s="641"/>
      <c r="K62" s="269"/>
      <c r="M62" s="634"/>
      <c r="N62" s="635"/>
      <c r="O62" s="635"/>
      <c r="P62" s="635"/>
      <c r="Q62" s="635"/>
      <c r="R62" s="635"/>
      <c r="S62" s="635"/>
      <c r="T62" s="635"/>
      <c r="U62" s="635"/>
      <c r="V62" s="635"/>
      <c r="W62" s="635"/>
    </row>
    <row r="63" spans="2:23" ht="16" customHeight="1" x14ac:dyDescent="0.35">
      <c r="B63" s="265"/>
      <c r="C63" s="241"/>
      <c r="D63" s="241"/>
      <c r="E63" s="103"/>
      <c r="F63" s="103"/>
      <c r="G63" s="103"/>
      <c r="H63" s="103"/>
      <c r="I63" s="103"/>
      <c r="J63" s="103"/>
      <c r="K63" s="269"/>
      <c r="M63" s="108"/>
      <c r="N63" s="107"/>
      <c r="O63" s="107"/>
      <c r="P63" s="107"/>
      <c r="Q63" s="107"/>
      <c r="R63" s="107"/>
      <c r="S63" s="107"/>
      <c r="T63" s="107"/>
      <c r="U63" s="107"/>
      <c r="V63" s="107"/>
      <c r="W63" s="107"/>
    </row>
    <row r="64" spans="2:23" ht="16" customHeight="1" x14ac:dyDescent="0.35">
      <c r="B64" s="267"/>
      <c r="C64" s="268"/>
      <c r="D64" s="268"/>
      <c r="E64" s="268"/>
      <c r="F64" s="268"/>
      <c r="G64" s="268"/>
      <c r="H64" s="268"/>
      <c r="I64" s="268"/>
      <c r="J64" s="268"/>
      <c r="K64" s="270"/>
      <c r="M64" s="108"/>
      <c r="N64" s="108"/>
      <c r="O64" s="108"/>
      <c r="P64" s="108"/>
      <c r="Q64" s="108"/>
      <c r="R64" s="108"/>
      <c r="S64" s="108"/>
      <c r="T64" s="108"/>
      <c r="U64" s="108"/>
      <c r="V64" s="108"/>
      <c r="W64" s="108"/>
    </row>
    <row r="65" spans="2:23" ht="16" customHeight="1" x14ac:dyDescent="0.35">
      <c r="B65" s="264"/>
      <c r="C65" s="263" t="s">
        <v>785</v>
      </c>
      <c r="D65" s="103"/>
      <c r="E65" s="638"/>
      <c r="F65" s="639"/>
      <c r="G65" s="639"/>
      <c r="H65" s="639"/>
      <c r="I65" s="639"/>
      <c r="J65" s="640"/>
      <c r="K65" s="102"/>
      <c r="M65" s="634"/>
      <c r="N65" s="635"/>
      <c r="O65" s="635"/>
      <c r="P65" s="635"/>
      <c r="Q65" s="635"/>
      <c r="R65" s="635"/>
      <c r="S65" s="635"/>
      <c r="T65" s="635"/>
      <c r="U65" s="635"/>
      <c r="V65" s="635"/>
      <c r="W65" s="635"/>
    </row>
    <row r="66" spans="2:23" ht="16" customHeight="1" x14ac:dyDescent="0.35">
      <c r="B66" s="99"/>
      <c r="C66" s="103"/>
      <c r="D66" s="103"/>
      <c r="E66" s="104"/>
      <c r="F66" s="103"/>
      <c r="G66" s="103"/>
      <c r="H66" s="103"/>
      <c r="I66" s="103"/>
      <c r="J66" s="103"/>
      <c r="K66" s="102"/>
      <c r="M66" s="108"/>
      <c r="N66" s="108"/>
      <c r="O66" s="108"/>
      <c r="P66" s="108"/>
      <c r="Q66" s="108"/>
      <c r="R66" s="108"/>
      <c r="S66" s="108"/>
      <c r="T66" s="108"/>
      <c r="U66" s="108"/>
      <c r="V66" s="108"/>
      <c r="W66" s="108"/>
    </row>
    <row r="67" spans="2:23" ht="16" customHeight="1" x14ac:dyDescent="0.35">
      <c r="B67" s="99"/>
      <c r="C67" s="103"/>
      <c r="D67" s="103"/>
      <c r="E67" s="104"/>
      <c r="F67" s="103"/>
      <c r="G67" s="103"/>
      <c r="H67" s="103" t="str">
        <f>"500 merkkiä ("&amp;TEXT(LEN(E68),"0")&amp;" käytetty)"</f>
        <v>500 merkkiä (0 käytetty)</v>
      </c>
      <c r="I67" s="103"/>
      <c r="J67" s="103"/>
      <c r="K67" s="102"/>
      <c r="M67" s="108"/>
      <c r="N67" s="108"/>
      <c r="O67" s="108"/>
      <c r="P67" s="108"/>
      <c r="Q67" s="108"/>
      <c r="R67" s="108"/>
      <c r="S67" s="108"/>
      <c r="T67" s="108"/>
      <c r="U67" s="108"/>
      <c r="V67" s="108"/>
      <c r="W67" s="108"/>
    </row>
    <row r="68" spans="2:23" ht="113.15" customHeight="1" x14ac:dyDescent="0.35">
      <c r="B68" s="99"/>
      <c r="C68" s="636" t="s">
        <v>786</v>
      </c>
      <c r="D68" s="637"/>
      <c r="E68" s="641"/>
      <c r="F68" s="641"/>
      <c r="G68" s="641"/>
      <c r="H68" s="641"/>
      <c r="I68" s="641"/>
      <c r="J68" s="641"/>
      <c r="K68" s="269"/>
      <c r="M68" s="634"/>
      <c r="N68" s="635"/>
      <c r="O68" s="635"/>
      <c r="P68" s="635"/>
      <c r="Q68" s="635"/>
      <c r="R68" s="635"/>
      <c r="S68" s="635"/>
      <c r="T68" s="635"/>
      <c r="U68" s="635"/>
      <c r="V68" s="635"/>
      <c r="W68" s="635"/>
    </row>
    <row r="69" spans="2:23" ht="16" customHeight="1" x14ac:dyDescent="0.35">
      <c r="B69" s="265"/>
      <c r="C69" s="241"/>
      <c r="D69" s="241"/>
      <c r="E69" s="103"/>
      <c r="F69" s="103"/>
      <c r="G69" s="103"/>
      <c r="H69" s="103"/>
      <c r="I69" s="103"/>
      <c r="J69" s="103"/>
      <c r="K69" s="269"/>
      <c r="M69" s="108"/>
      <c r="N69" s="107"/>
      <c r="O69" s="107"/>
      <c r="P69" s="107"/>
      <c r="Q69" s="107"/>
      <c r="R69" s="107"/>
      <c r="S69" s="107"/>
      <c r="T69" s="107"/>
      <c r="U69" s="107"/>
      <c r="V69" s="107"/>
      <c r="W69" s="107"/>
    </row>
    <row r="70" spans="2:23" ht="16" customHeight="1" x14ac:dyDescent="0.35">
      <c r="B70" s="267"/>
      <c r="C70" s="268"/>
      <c r="D70" s="268"/>
      <c r="E70" s="268"/>
      <c r="F70" s="268"/>
      <c r="G70" s="268"/>
      <c r="H70" s="268"/>
      <c r="I70" s="268"/>
      <c r="J70" s="268"/>
      <c r="K70" s="270"/>
      <c r="M70" s="108"/>
      <c r="N70" s="108"/>
      <c r="O70" s="108"/>
      <c r="P70" s="108"/>
      <c r="Q70" s="108"/>
      <c r="R70" s="108"/>
      <c r="S70" s="108"/>
      <c r="T70" s="108"/>
      <c r="U70" s="108"/>
      <c r="V70" s="108"/>
      <c r="W70" s="108"/>
    </row>
    <row r="71" spans="2:23" ht="16" customHeight="1" x14ac:dyDescent="0.35">
      <c r="B71" s="264"/>
      <c r="C71" s="263" t="s">
        <v>787</v>
      </c>
      <c r="D71" s="103"/>
      <c r="E71" s="638"/>
      <c r="F71" s="639"/>
      <c r="G71" s="639"/>
      <c r="H71" s="639"/>
      <c r="I71" s="639"/>
      <c r="J71" s="640"/>
      <c r="K71" s="102"/>
      <c r="M71" s="634"/>
      <c r="N71" s="635"/>
      <c r="O71" s="635"/>
      <c r="P71" s="635"/>
      <c r="Q71" s="635"/>
      <c r="R71" s="635"/>
      <c r="S71" s="635"/>
      <c r="T71" s="635"/>
      <c r="U71" s="635"/>
      <c r="V71" s="635"/>
      <c r="W71" s="635"/>
    </row>
    <row r="72" spans="2:23" ht="16" customHeight="1" x14ac:dyDescent="0.35">
      <c r="B72" s="99"/>
      <c r="C72" s="103"/>
      <c r="D72" s="103"/>
      <c r="E72" s="104"/>
      <c r="F72" s="103"/>
      <c r="G72" s="103"/>
      <c r="H72" s="103"/>
      <c r="I72" s="103"/>
      <c r="J72" s="103"/>
      <c r="K72" s="102"/>
      <c r="M72" s="108"/>
      <c r="N72" s="108"/>
      <c r="O72" s="108"/>
      <c r="P72" s="108"/>
      <c r="Q72" s="108"/>
      <c r="R72" s="108"/>
      <c r="S72" s="108"/>
      <c r="T72" s="108"/>
      <c r="U72" s="108"/>
      <c r="V72" s="108"/>
      <c r="W72" s="108"/>
    </row>
    <row r="73" spans="2:23" ht="16" customHeight="1" x14ac:dyDescent="0.35">
      <c r="B73" s="99"/>
      <c r="C73" s="103"/>
      <c r="D73" s="103"/>
      <c r="E73" s="104"/>
      <c r="F73" s="103"/>
      <c r="G73" s="103"/>
      <c r="H73" s="103" t="str">
        <f>"500 merkkiä ("&amp;TEXT(LEN(E74),"0")&amp;" käytetty)"</f>
        <v>500 merkkiä (0 käytetty)</v>
      </c>
      <c r="I73" s="103"/>
      <c r="J73" s="103"/>
      <c r="K73" s="102"/>
      <c r="M73" s="108"/>
      <c r="N73" s="108"/>
      <c r="O73" s="108"/>
      <c r="P73" s="108"/>
      <c r="Q73" s="108"/>
      <c r="R73" s="108"/>
      <c r="S73" s="108"/>
      <c r="T73" s="108"/>
      <c r="U73" s="108"/>
      <c r="V73" s="108"/>
      <c r="W73" s="108"/>
    </row>
    <row r="74" spans="2:23" ht="113.15" customHeight="1" x14ac:dyDescent="0.35">
      <c r="B74" s="99"/>
      <c r="C74" s="636" t="s">
        <v>788</v>
      </c>
      <c r="D74" s="637"/>
      <c r="E74" s="641"/>
      <c r="F74" s="641"/>
      <c r="G74" s="641"/>
      <c r="H74" s="641"/>
      <c r="I74" s="641"/>
      <c r="J74" s="641"/>
      <c r="K74" s="269"/>
      <c r="M74" s="634"/>
      <c r="N74" s="635"/>
      <c r="O74" s="635"/>
      <c r="P74" s="635"/>
      <c r="Q74" s="635"/>
      <c r="R74" s="635"/>
      <c r="S74" s="635"/>
      <c r="T74" s="635"/>
      <c r="U74" s="635"/>
      <c r="V74" s="635"/>
      <c r="W74" s="635"/>
    </row>
    <row r="75" spans="2:23" ht="16" customHeight="1" x14ac:dyDescent="0.35">
      <c r="B75" s="266"/>
      <c r="C75" s="110"/>
      <c r="D75" s="110"/>
      <c r="E75" s="110"/>
      <c r="F75" s="110"/>
      <c r="G75" s="110"/>
      <c r="H75" s="110"/>
      <c r="I75" s="110"/>
      <c r="J75" s="110"/>
      <c r="K75" s="271"/>
    </row>
  </sheetData>
  <sheetProtection sheet="1" selectLockedCells="1"/>
  <customSheetViews>
    <customSheetView guid="{4B7031FE-A209-4425-A537-9C5805C2F335}" topLeftCell="A28">
      <selection activeCell="C57" sqref="C57:H61"/>
      <pageMargins left="0.75" right="0.75" top="1" bottom="1" header="0.4921259845" footer="0.4921259845"/>
      <headerFooter alignWithMargins="0"/>
    </customSheetView>
  </customSheetViews>
  <mergeCells count="61">
    <mergeCell ref="M50:W50"/>
    <mergeCell ref="M26:W26"/>
    <mergeCell ref="M32:W32"/>
    <mergeCell ref="M29:W29"/>
    <mergeCell ref="M35:W35"/>
    <mergeCell ref="C56:D56"/>
    <mergeCell ref="E56:J56"/>
    <mergeCell ref="M56:W56"/>
    <mergeCell ref="M38:W38"/>
    <mergeCell ref="C44:D44"/>
    <mergeCell ref="M44:W44"/>
    <mergeCell ref="E53:J53"/>
    <mergeCell ref="E47:J47"/>
    <mergeCell ref="C50:D50"/>
    <mergeCell ref="E50:J50"/>
    <mergeCell ref="C38:D38"/>
    <mergeCell ref="E38:J38"/>
    <mergeCell ref="E44:J44"/>
    <mergeCell ref="M41:W41"/>
    <mergeCell ref="M47:W47"/>
    <mergeCell ref="M53:W53"/>
    <mergeCell ref="M2:O2"/>
    <mergeCell ref="E32:J32"/>
    <mergeCell ref="E41:J41"/>
    <mergeCell ref="E5:J5"/>
    <mergeCell ref="E14:J14"/>
    <mergeCell ref="E8:J8"/>
    <mergeCell ref="E29:J29"/>
    <mergeCell ref="E35:J35"/>
    <mergeCell ref="M20:W20"/>
    <mergeCell ref="E23:J23"/>
    <mergeCell ref="M11:W11"/>
    <mergeCell ref="M17:W17"/>
    <mergeCell ref="M23:W23"/>
    <mergeCell ref="M14:W14"/>
    <mergeCell ref="M5:Q7"/>
    <mergeCell ref="E26:J26"/>
    <mergeCell ref="C74:D74"/>
    <mergeCell ref="E74:J74"/>
    <mergeCell ref="M74:W74"/>
    <mergeCell ref="E65:J65"/>
    <mergeCell ref="M65:W65"/>
    <mergeCell ref="C68:D68"/>
    <mergeCell ref="E68:J68"/>
    <mergeCell ref="M68:W68"/>
    <mergeCell ref="M8:Q8"/>
    <mergeCell ref="M62:W62"/>
    <mergeCell ref="C32:D32"/>
    <mergeCell ref="E71:J71"/>
    <mergeCell ref="M71:W71"/>
    <mergeCell ref="E59:J59"/>
    <mergeCell ref="M59:W59"/>
    <mergeCell ref="C62:D62"/>
    <mergeCell ref="E62:J62"/>
    <mergeCell ref="C8:D8"/>
    <mergeCell ref="E11:J11"/>
    <mergeCell ref="C14:D14"/>
    <mergeCell ref="E17:J17"/>
    <mergeCell ref="E20:J20"/>
    <mergeCell ref="C20:D20"/>
    <mergeCell ref="C26:D26"/>
  </mergeCells>
  <phoneticPr fontId="3" type="noConversion"/>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E44:J44 E38:J38 E68:J68 E50:J50 E20:J20 E26:J26 E32:J32 E8:J8 E14:J14 E62:J62 E56:J56 E74:J74" xr:uid="{00000000-0002-0000-0700-000000000000}">
      <formula1>500</formula1>
    </dataValidation>
  </dataValidations>
  <hyperlinks>
    <hyperlink ref="M2:O2" location="'Börja här'!A1" display="PALAA TÄSTÄ KANSISIVULLE" xr:uid="{00000000-0004-0000-0700-000000000000}"/>
  </hyperlinks>
  <pageMargins left="0.39370078740157483" right="0.39370078740157483" top="0.78740157480314965" bottom="0.78740157480314965" header="0.39370078740157483" footer="0.31496062992125984"/>
  <pageSetup paperSize="9" fitToHeight="0" orientation="portrait" r:id="rId1"/>
  <headerFooter>
    <oddHeader>&amp;L&amp;A&amp;C&amp;R&amp;P(&amp;N)</oddHeader>
  </headerFooter>
  <rowBreaks count="1" manualBreakCount="1">
    <brk id="40" min="1" max="10"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ul6"/>
  <dimension ref="A1:J18"/>
  <sheetViews>
    <sheetView showGridLines="0" zoomScale="90" zoomScaleNormal="90" workbookViewId="0">
      <selection activeCell="F4" sqref="F4:H4"/>
    </sheetView>
  </sheetViews>
  <sheetFormatPr defaultColWidth="8.84375" defaultRowHeight="15.5" x14ac:dyDescent="0.35"/>
  <cols>
    <col min="1" max="1" width="3.69140625" style="12" customWidth="1"/>
    <col min="2" max="2" width="22.53515625" style="111" customWidth="1"/>
    <col min="3" max="3" width="73.69140625" style="12" customWidth="1"/>
    <col min="4" max="4" width="2.07421875" style="12" customWidth="1"/>
    <col min="5" max="16384" width="8.84375" style="12"/>
  </cols>
  <sheetData>
    <row r="1" spans="1:10" ht="16" customHeight="1" x14ac:dyDescent="0.35">
      <c r="A1" s="7" t="s">
        <v>260</v>
      </c>
    </row>
    <row r="2" spans="1:10" ht="53" customHeight="1" x14ac:dyDescent="0.35">
      <c r="B2" s="646" t="s">
        <v>329</v>
      </c>
      <c r="C2" s="646"/>
      <c r="D2" s="646"/>
    </row>
    <row r="3" spans="1:10" ht="16" customHeight="1" x14ac:dyDescent="0.35">
      <c r="B3" s="112"/>
    </row>
    <row r="4" spans="1:10" ht="16" customHeight="1" x14ac:dyDescent="0.35">
      <c r="B4" s="113" t="s">
        <v>327</v>
      </c>
      <c r="C4" s="114"/>
      <c r="D4" s="115"/>
      <c r="F4" s="586" t="s">
        <v>789</v>
      </c>
      <c r="G4" s="587"/>
      <c r="H4" s="588"/>
    </row>
    <row r="5" spans="1:10" ht="16" customHeight="1" x14ac:dyDescent="0.35">
      <c r="B5" s="116"/>
      <c r="C5" s="18"/>
      <c r="D5" s="19"/>
    </row>
    <row r="6" spans="1:10" ht="16" customHeight="1" x14ac:dyDescent="0.35">
      <c r="B6" s="117"/>
      <c r="C6" s="118" t="s">
        <v>328</v>
      </c>
      <c r="D6" s="19"/>
      <c r="E6" s="90"/>
      <c r="F6" s="645"/>
      <c r="G6" s="645"/>
      <c r="H6" s="645"/>
      <c r="I6" s="645"/>
      <c r="J6" s="645"/>
    </row>
    <row r="7" spans="1:10" ht="16" customHeight="1" x14ac:dyDescent="0.35">
      <c r="B7" s="77" t="s">
        <v>324</v>
      </c>
      <c r="C7" s="333"/>
      <c r="D7" s="19"/>
      <c r="F7" s="645"/>
      <c r="G7" s="645"/>
      <c r="H7" s="645"/>
      <c r="I7" s="645"/>
      <c r="J7" s="645"/>
    </row>
    <row r="8" spans="1:10" ht="16" customHeight="1" x14ac:dyDescent="0.35">
      <c r="B8" s="77"/>
      <c r="C8" s="18"/>
      <c r="D8" s="19"/>
      <c r="F8" s="645"/>
      <c r="G8" s="645"/>
      <c r="H8" s="645"/>
      <c r="I8" s="645"/>
      <c r="J8" s="645"/>
    </row>
    <row r="9" spans="1:10" ht="16" customHeight="1" x14ac:dyDescent="0.35">
      <c r="B9" s="77" t="s">
        <v>325</v>
      </c>
      <c r="C9" s="333"/>
      <c r="D9" s="19"/>
      <c r="F9" s="645"/>
      <c r="G9" s="645"/>
      <c r="H9" s="645"/>
      <c r="I9" s="645"/>
      <c r="J9" s="645"/>
    </row>
    <row r="10" spans="1:10" ht="16" customHeight="1" x14ac:dyDescent="0.35">
      <c r="B10" s="117"/>
      <c r="C10" s="18"/>
      <c r="D10" s="19"/>
      <c r="F10" s="645"/>
      <c r="G10" s="645"/>
      <c r="H10" s="645"/>
      <c r="I10" s="645"/>
      <c r="J10" s="645"/>
    </row>
    <row r="11" spans="1:10" ht="16" customHeight="1" x14ac:dyDescent="0.35">
      <c r="B11" s="17" t="s">
        <v>326</v>
      </c>
      <c r="C11" s="338"/>
      <c r="D11" s="19"/>
      <c r="F11" s="645"/>
      <c r="G11" s="645"/>
      <c r="H11" s="645"/>
      <c r="I11" s="645"/>
      <c r="J11" s="645"/>
    </row>
    <row r="12" spans="1:10" ht="16" customHeight="1" x14ac:dyDescent="0.35">
      <c r="B12" s="202"/>
      <c r="C12" s="119"/>
      <c r="D12" s="120"/>
      <c r="F12" s="645"/>
      <c r="G12" s="645"/>
      <c r="H12" s="645"/>
      <c r="I12" s="645"/>
      <c r="J12" s="645"/>
    </row>
    <row r="13" spans="1:10" ht="16" customHeight="1" x14ac:dyDescent="0.35">
      <c r="B13" s="12"/>
    </row>
    <row r="14" spans="1:10" ht="16" customHeight="1" x14ac:dyDescent="0.35">
      <c r="B14" s="12"/>
    </row>
    <row r="15" spans="1:10" ht="16" customHeight="1" x14ac:dyDescent="0.35">
      <c r="B15" s="12"/>
    </row>
    <row r="16" spans="1:10" ht="16" customHeight="1" x14ac:dyDescent="0.35">
      <c r="B16" s="12"/>
    </row>
    <row r="17" spans="2:2" ht="16" customHeight="1" x14ac:dyDescent="0.35">
      <c r="B17" s="12"/>
    </row>
    <row r="18" spans="2:2" ht="16" customHeight="1" x14ac:dyDescent="0.35">
      <c r="B18" s="12"/>
    </row>
  </sheetData>
  <sheetProtection sheet="1" selectLockedCells="1"/>
  <mergeCells count="3">
    <mergeCell ref="F4:H4"/>
    <mergeCell ref="F6:J12"/>
    <mergeCell ref="B2:D2"/>
  </mergeCells>
  <hyperlinks>
    <hyperlink ref="F4:H4" location="'Börja här'!A1" display="PALAA TÄSTÄ KANSISIVULLE" xr:uid="{00000000-0004-0000-0800-000000000000}"/>
  </hyperlinks>
  <pageMargins left="0.39370078740157483" right="0.39370078740157483" top="0.78740157480314965" bottom="0.78740157480314965" header="0.39370078740157483" footer="0.31496062992125984"/>
  <pageSetup paperSize="9" orientation="portrait" r:id="rId1"/>
  <headerFooter>
    <oddHeader>&amp;L&amp;A&amp;C&amp;R&amp;P(&amp;N)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1</xdr:col>
                    <xdr:colOff>0</xdr:colOff>
                    <xdr:row>142</xdr:row>
                    <xdr:rowOff>139700</xdr:rowOff>
                  </from>
                  <to>
                    <xdr:col>1</xdr:col>
                    <xdr:colOff>304800</xdr:colOff>
                    <xdr:row>143</xdr:row>
                    <xdr:rowOff>165100</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from>
                    <xdr:col>1</xdr:col>
                    <xdr:colOff>0</xdr:colOff>
                    <xdr:row>143</xdr:row>
                    <xdr:rowOff>139700</xdr:rowOff>
                  </from>
                  <to>
                    <xdr:col>1</xdr:col>
                    <xdr:colOff>304800</xdr:colOff>
                    <xdr:row>144</xdr:row>
                    <xdr:rowOff>165100</xdr:rowOff>
                  </to>
                </anchor>
              </controlPr>
            </control>
          </mc:Choice>
        </mc:AlternateContent>
        <mc:AlternateContent xmlns:mc="http://schemas.openxmlformats.org/markup-compatibility/2006">
          <mc:Choice Requires="x14">
            <control shapeId="29699" r:id="rId6" name="Check Box 3">
              <controlPr defaultSize="0" autoFill="0" autoLine="0" autoPict="0">
                <anchor moveWithCells="1">
                  <from>
                    <xdr:col>1</xdr:col>
                    <xdr:colOff>0</xdr:colOff>
                    <xdr:row>147</xdr:row>
                    <xdr:rowOff>139700</xdr:rowOff>
                  </from>
                  <to>
                    <xdr:col>1</xdr:col>
                    <xdr:colOff>330200</xdr:colOff>
                    <xdr:row>148</xdr:row>
                    <xdr:rowOff>165100</xdr:rowOff>
                  </to>
                </anchor>
              </controlPr>
            </control>
          </mc:Choice>
        </mc:AlternateContent>
        <mc:AlternateContent xmlns:mc="http://schemas.openxmlformats.org/markup-compatibility/2006">
          <mc:Choice Requires="x14">
            <control shapeId="29700" r:id="rId7" name="Check Box 4">
              <controlPr defaultSize="0" autoFill="0" autoLine="0" autoPict="0">
                <anchor moveWithCells="1">
                  <from>
                    <xdr:col>1</xdr:col>
                    <xdr:colOff>0</xdr:colOff>
                    <xdr:row>145</xdr:row>
                    <xdr:rowOff>139700</xdr:rowOff>
                  </from>
                  <to>
                    <xdr:col>1</xdr:col>
                    <xdr:colOff>304800</xdr:colOff>
                    <xdr:row>146</xdr:row>
                    <xdr:rowOff>165100</xdr:rowOff>
                  </to>
                </anchor>
              </controlPr>
            </control>
          </mc:Choice>
        </mc:AlternateContent>
        <mc:AlternateContent xmlns:mc="http://schemas.openxmlformats.org/markup-compatibility/2006">
          <mc:Choice Requires="x14">
            <control shapeId="29701" r:id="rId8" name="Check Box 5">
              <controlPr defaultSize="0" autoFill="0" autoLine="0" autoPict="0">
                <anchor moveWithCells="1">
                  <from>
                    <xdr:col>1</xdr:col>
                    <xdr:colOff>0</xdr:colOff>
                    <xdr:row>148</xdr:row>
                    <xdr:rowOff>139700</xdr:rowOff>
                  </from>
                  <to>
                    <xdr:col>1</xdr:col>
                    <xdr:colOff>330200</xdr:colOff>
                    <xdr:row>149</xdr:row>
                    <xdr:rowOff>165100</xdr:rowOff>
                  </to>
                </anchor>
              </controlPr>
            </control>
          </mc:Choice>
        </mc:AlternateContent>
        <mc:AlternateContent xmlns:mc="http://schemas.openxmlformats.org/markup-compatibility/2006">
          <mc:Choice Requires="x14">
            <control shapeId="29702" r:id="rId9" name="Check Box 6">
              <controlPr defaultSize="0" autoFill="0" autoLine="0" autoPict="0">
                <anchor moveWithCells="1">
                  <from>
                    <xdr:col>1</xdr:col>
                    <xdr:colOff>0</xdr:colOff>
                    <xdr:row>152</xdr:row>
                    <xdr:rowOff>139700</xdr:rowOff>
                  </from>
                  <to>
                    <xdr:col>1</xdr:col>
                    <xdr:colOff>330200</xdr:colOff>
                    <xdr:row>153</xdr:row>
                    <xdr:rowOff>165100</xdr:rowOff>
                  </to>
                </anchor>
              </controlPr>
            </control>
          </mc:Choice>
        </mc:AlternateContent>
        <mc:AlternateContent xmlns:mc="http://schemas.openxmlformats.org/markup-compatibility/2006">
          <mc:Choice Requires="x14">
            <control shapeId="29703" r:id="rId10" name="Check Box 7">
              <controlPr defaultSize="0" autoFill="0" autoLine="0" autoPict="0">
                <anchor moveWithCells="1">
                  <from>
                    <xdr:col>1</xdr:col>
                    <xdr:colOff>0</xdr:colOff>
                    <xdr:row>151</xdr:row>
                    <xdr:rowOff>139700</xdr:rowOff>
                  </from>
                  <to>
                    <xdr:col>1</xdr:col>
                    <xdr:colOff>330200</xdr:colOff>
                    <xdr:row>152</xdr:row>
                    <xdr:rowOff>165100</xdr:rowOff>
                  </to>
                </anchor>
              </controlPr>
            </control>
          </mc:Choice>
        </mc:AlternateContent>
        <mc:AlternateContent xmlns:mc="http://schemas.openxmlformats.org/markup-compatibility/2006">
          <mc:Choice Requires="x14">
            <control shapeId="29704" r:id="rId11" name="Check Box 8">
              <controlPr defaultSize="0" autoFill="0" autoLine="0" autoPict="0">
                <anchor moveWithCells="1">
                  <from>
                    <xdr:col>1</xdr:col>
                    <xdr:colOff>0</xdr:colOff>
                    <xdr:row>144</xdr:row>
                    <xdr:rowOff>127000</xdr:rowOff>
                  </from>
                  <to>
                    <xdr:col>1</xdr:col>
                    <xdr:colOff>330200</xdr:colOff>
                    <xdr:row>145</xdr:row>
                    <xdr:rowOff>152400</xdr:rowOff>
                  </to>
                </anchor>
              </controlPr>
            </control>
          </mc:Choice>
        </mc:AlternateContent>
        <mc:AlternateContent xmlns:mc="http://schemas.openxmlformats.org/markup-compatibility/2006">
          <mc:Choice Requires="x14">
            <control shapeId="29705" r:id="rId12" name="Check Box 9">
              <controlPr defaultSize="0" autoFill="0" autoLine="0" autoPict="0">
                <anchor moveWithCells="1">
                  <from>
                    <xdr:col>1</xdr:col>
                    <xdr:colOff>0</xdr:colOff>
                    <xdr:row>150</xdr:row>
                    <xdr:rowOff>139700</xdr:rowOff>
                  </from>
                  <to>
                    <xdr:col>1</xdr:col>
                    <xdr:colOff>330200</xdr:colOff>
                    <xdr:row>151</xdr:row>
                    <xdr:rowOff>165100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800-000000000000}">
          <x14:formula1>
            <xm:f>'Metadata (dold)'!$P$3:$P$16</xm:f>
          </x14:formula1>
          <xm:sqref>C9</xm:sqref>
        </x14:dataValidation>
        <x14:dataValidation type="list" allowBlank="1" showInputMessage="1" showErrorMessage="1" xr:uid="{00000000-0002-0000-0800-000001000000}">
          <x14:formula1>
            <xm:f>'Metadata (dold)'!$O$3:$O$44</xm:f>
          </x14:formula1>
          <xm:sqref>C7</xm:sqref>
        </x14:dataValidation>
        <x14:dataValidation type="list" allowBlank="1" showInputMessage="1" showErrorMessage="1" xr:uid="{00000000-0002-0000-0800-000002000000}">
          <x14:formula1>
            <xm:f>'Metadata (dold)'!$V$3:$V$9</xm:f>
          </x14:formula1>
          <xm:sqref>C11</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F837D-59AE-4DA0-AD36-E01B4F01BDA4}">
  <dimension ref="A1:Z86"/>
  <sheetViews>
    <sheetView showGridLines="0" zoomScaleNormal="100" workbookViewId="0">
      <selection activeCell="R3" sqref="R3:T3"/>
    </sheetView>
  </sheetViews>
  <sheetFormatPr defaultColWidth="9.15234375" defaultRowHeight="10" x14ac:dyDescent="0.2"/>
  <cols>
    <col min="1" max="1" width="2.84375" style="399" customWidth="1"/>
    <col min="2" max="2" width="2.61328125" style="399" customWidth="1"/>
    <col min="3" max="3" width="8.921875" style="399" customWidth="1"/>
    <col min="4" max="4" width="11" style="404" customWidth="1"/>
    <col min="5" max="5" width="2.84375" style="399" customWidth="1"/>
    <col min="6" max="6" width="11" style="402" customWidth="1"/>
    <col min="7" max="7" width="2.84375" style="399" customWidth="1"/>
    <col min="8" max="8" width="11" style="402" customWidth="1"/>
    <col min="9" max="9" width="2.84375" style="399" customWidth="1"/>
    <col min="10" max="10" width="8.3828125" style="402" customWidth="1"/>
    <col min="11" max="11" width="2.84375" style="399" customWidth="1"/>
    <col min="12" max="12" width="8.3828125" style="402" customWidth="1"/>
    <col min="13" max="14" width="2.84375" style="399" customWidth="1"/>
    <col min="15" max="15" width="8.3828125" style="399" customWidth="1"/>
    <col min="16" max="16" width="3.921875" style="399" customWidth="1"/>
    <col min="17" max="16384" width="9.15234375" style="399"/>
  </cols>
  <sheetData>
    <row r="1" spans="1:26" ht="15.9" customHeight="1" x14ac:dyDescent="0.2">
      <c r="A1" s="405" t="s">
        <v>189</v>
      </c>
      <c r="B1" s="405"/>
      <c r="C1" s="405"/>
      <c r="E1" s="401"/>
      <c r="F1" s="400"/>
      <c r="G1" s="401"/>
      <c r="H1" s="400"/>
      <c r="I1" s="401"/>
      <c r="J1" s="400"/>
      <c r="K1" s="401"/>
      <c r="L1" s="400"/>
      <c r="M1" s="401"/>
      <c r="N1" s="401"/>
      <c r="O1" s="401"/>
    </row>
    <row r="2" spans="1:26" ht="76.25" customHeight="1" x14ac:dyDescent="0.35">
      <c r="B2" s="647" t="s">
        <v>330</v>
      </c>
      <c r="C2" s="647"/>
      <c r="D2" s="647"/>
      <c r="E2" s="647"/>
      <c r="F2" s="647"/>
      <c r="G2" s="647"/>
      <c r="H2" s="647"/>
      <c r="I2" s="647"/>
      <c r="J2" s="647"/>
      <c r="K2" s="647"/>
      <c r="L2" s="647"/>
      <c r="M2" s="647"/>
      <c r="N2" s="647"/>
      <c r="O2" s="647"/>
      <c r="P2" s="449"/>
      <c r="Q2" s="412"/>
      <c r="U2" s="407"/>
      <c r="V2" s="407"/>
      <c r="W2" s="407"/>
      <c r="X2" s="407"/>
      <c r="Y2" s="407"/>
      <c r="Z2" s="407"/>
    </row>
    <row r="3" spans="1:26" ht="15.9" customHeight="1" x14ac:dyDescent="0.35">
      <c r="B3" s="427"/>
      <c r="C3" s="422"/>
      <c r="D3" s="648"/>
      <c r="E3" s="648"/>
      <c r="F3" s="648"/>
      <c r="G3" s="648"/>
      <c r="H3" s="648"/>
      <c r="I3" s="648"/>
      <c r="J3" s="648"/>
      <c r="K3" s="648"/>
      <c r="L3" s="648"/>
      <c r="M3" s="648"/>
      <c r="N3" s="450"/>
      <c r="O3" s="430"/>
      <c r="P3" s="423"/>
      <c r="Q3" s="413"/>
      <c r="R3" s="586" t="s">
        <v>71</v>
      </c>
      <c r="S3" s="587"/>
      <c r="T3" s="588"/>
      <c r="U3" s="429"/>
      <c r="V3" s="429"/>
      <c r="W3" s="429"/>
      <c r="X3" s="429"/>
      <c r="Y3" s="429"/>
      <c r="Z3" s="429"/>
    </row>
    <row r="4" spans="1:26" ht="15.9" customHeight="1" x14ac:dyDescent="0.35">
      <c r="B4" s="408"/>
      <c r="C4" s="409"/>
      <c r="D4" s="411" t="s">
        <v>188</v>
      </c>
      <c r="E4" s="411"/>
      <c r="F4" s="411"/>
      <c r="G4" s="411"/>
      <c r="H4" s="411"/>
      <c r="I4" s="411"/>
      <c r="J4" s="411"/>
      <c r="K4" s="411"/>
      <c r="L4" s="411"/>
      <c r="M4" s="411"/>
      <c r="N4" s="411"/>
      <c r="O4" s="426"/>
      <c r="P4" s="410"/>
      <c r="Q4" s="413"/>
      <c r="R4" s="413"/>
      <c r="S4" s="413"/>
      <c r="T4" s="413"/>
      <c r="U4" s="429"/>
      <c r="V4" s="429"/>
      <c r="W4" s="429"/>
      <c r="X4" s="429"/>
      <c r="Y4" s="429"/>
      <c r="Z4" s="429"/>
    </row>
    <row r="5" spans="1:26" ht="15.9" customHeight="1" x14ac:dyDescent="0.35">
      <c r="B5" s="408"/>
      <c r="C5" s="409"/>
      <c r="D5" s="426"/>
      <c r="E5" s="431"/>
      <c r="F5" s="432"/>
      <c r="G5" s="431"/>
      <c r="H5" s="432"/>
      <c r="I5" s="431"/>
      <c r="J5" s="393"/>
      <c r="K5" s="432"/>
      <c r="L5" s="432"/>
      <c r="M5" s="431"/>
      <c r="N5" s="431"/>
      <c r="O5" s="431"/>
      <c r="P5" s="410"/>
      <c r="Q5" s="413"/>
      <c r="R5" s="429"/>
      <c r="S5" s="429"/>
      <c r="T5" s="429"/>
      <c r="U5" s="429"/>
      <c r="V5" s="429"/>
      <c r="W5" s="429"/>
      <c r="X5" s="429"/>
      <c r="Y5" s="429"/>
      <c r="Z5" s="429"/>
    </row>
    <row r="6" spans="1:26" ht="15.9" customHeight="1" x14ac:dyDescent="0.35">
      <c r="B6" s="408"/>
      <c r="C6" s="414" t="s">
        <v>432</v>
      </c>
      <c r="D6" s="433"/>
      <c r="E6" s="409"/>
      <c r="F6" s="434"/>
      <c r="G6" s="409"/>
      <c r="H6" s="434"/>
      <c r="I6" s="409"/>
      <c r="J6" s="434"/>
      <c r="K6" s="434"/>
      <c r="L6" s="434"/>
      <c r="M6" s="409"/>
      <c r="N6" s="409"/>
      <c r="O6" s="381"/>
      <c r="P6" s="410"/>
      <c r="Q6" s="413"/>
      <c r="R6" s="429"/>
      <c r="S6" s="429"/>
      <c r="T6" s="429"/>
      <c r="U6" s="429"/>
      <c r="V6" s="429"/>
      <c r="W6" s="429"/>
      <c r="X6" s="429"/>
      <c r="Y6" s="429"/>
      <c r="Z6" s="429"/>
    </row>
    <row r="7" spans="1:26" ht="15.9" customHeight="1" x14ac:dyDescent="0.35">
      <c r="B7" s="408"/>
      <c r="C7" s="409"/>
      <c r="D7" s="414"/>
      <c r="E7" s="409"/>
      <c r="F7" s="434"/>
      <c r="G7" s="409"/>
      <c r="H7" s="434"/>
      <c r="I7" s="409"/>
      <c r="J7" s="434"/>
      <c r="K7" s="434"/>
      <c r="L7" s="434"/>
      <c r="M7" s="409"/>
      <c r="N7" s="409"/>
      <c r="O7" s="435"/>
      <c r="P7" s="410"/>
      <c r="Q7" s="413"/>
      <c r="R7" s="429"/>
      <c r="S7" s="429"/>
      <c r="T7" s="429"/>
      <c r="U7" s="429"/>
      <c r="V7" s="429"/>
      <c r="W7" s="429"/>
      <c r="X7" s="429"/>
      <c r="Y7" s="429"/>
      <c r="Z7" s="429"/>
    </row>
    <row r="8" spans="1:26" ht="15.9" customHeight="1" x14ac:dyDescent="0.35">
      <c r="B8" s="408"/>
      <c r="C8" s="409"/>
      <c r="D8" s="426"/>
      <c r="E8" s="431"/>
      <c r="F8" s="432"/>
      <c r="G8" s="431"/>
      <c r="H8" s="432"/>
      <c r="I8" s="431"/>
      <c r="J8" s="432"/>
      <c r="K8" s="432"/>
      <c r="L8" s="432"/>
      <c r="M8" s="431"/>
      <c r="N8" s="431"/>
      <c r="O8" s="431"/>
      <c r="P8" s="410"/>
      <c r="Q8" s="413"/>
      <c r="R8" s="407"/>
      <c r="S8" s="407"/>
      <c r="T8" s="407"/>
      <c r="U8" s="407"/>
      <c r="V8" s="407"/>
      <c r="W8" s="407"/>
      <c r="X8" s="407"/>
      <c r="Y8" s="407"/>
      <c r="Z8" s="407"/>
    </row>
    <row r="9" spans="1:26" ht="15.9" customHeight="1" x14ac:dyDescent="0.35">
      <c r="B9" s="408"/>
      <c r="C9" s="649" t="s">
        <v>433</v>
      </c>
      <c r="D9" s="649"/>
      <c r="E9" s="649"/>
      <c r="F9" s="649"/>
      <c r="G9" s="649"/>
      <c r="H9" s="649"/>
      <c r="I9" s="649"/>
      <c r="J9" s="649"/>
      <c r="K9" s="649"/>
      <c r="L9" s="649"/>
      <c r="M9" s="649"/>
      <c r="N9" s="409"/>
      <c r="O9" s="381"/>
      <c r="P9" s="410"/>
      <c r="Q9" s="413"/>
      <c r="R9" s="407"/>
      <c r="S9" s="407"/>
      <c r="T9" s="407"/>
      <c r="U9" s="407"/>
      <c r="V9" s="407"/>
      <c r="W9" s="407"/>
      <c r="X9" s="407"/>
      <c r="Y9" s="407"/>
      <c r="Z9" s="407"/>
    </row>
    <row r="10" spans="1:26" ht="15.9" customHeight="1" x14ac:dyDescent="0.35">
      <c r="B10" s="408"/>
      <c r="C10" s="649"/>
      <c r="D10" s="649"/>
      <c r="E10" s="649"/>
      <c r="F10" s="649"/>
      <c r="G10" s="649"/>
      <c r="H10" s="649"/>
      <c r="I10" s="649"/>
      <c r="J10" s="649"/>
      <c r="K10" s="649"/>
      <c r="L10" s="649"/>
      <c r="M10" s="649"/>
      <c r="N10" s="409"/>
      <c r="O10" s="435"/>
      <c r="P10" s="410"/>
      <c r="Q10" s="413"/>
      <c r="R10" s="407"/>
      <c r="S10" s="407"/>
      <c r="T10" s="407"/>
      <c r="U10" s="407"/>
      <c r="V10" s="407"/>
      <c r="W10" s="407"/>
      <c r="X10" s="407"/>
      <c r="Y10" s="407"/>
      <c r="Z10" s="407"/>
    </row>
    <row r="11" spans="1:26" ht="15.9" customHeight="1" x14ac:dyDescent="0.35">
      <c r="B11" s="408"/>
      <c r="C11" s="409"/>
      <c r="D11" s="426"/>
      <c r="E11" s="431"/>
      <c r="F11" s="432"/>
      <c r="G11" s="431"/>
      <c r="H11" s="432"/>
      <c r="I11" s="431"/>
      <c r="J11" s="432"/>
      <c r="K11" s="432"/>
      <c r="L11" s="432"/>
      <c r="M11" s="431"/>
      <c r="N11" s="431"/>
      <c r="O11" s="431"/>
      <c r="P11" s="410"/>
      <c r="Q11" s="413"/>
      <c r="R11" s="407"/>
      <c r="S11" s="407"/>
      <c r="T11" s="407"/>
      <c r="U11" s="407"/>
      <c r="V11" s="407"/>
      <c r="W11" s="407"/>
      <c r="X11" s="407"/>
      <c r="Y11" s="407"/>
      <c r="Z11" s="407"/>
    </row>
    <row r="12" spans="1:26" ht="15.9" customHeight="1" x14ac:dyDescent="0.35">
      <c r="B12" s="408"/>
      <c r="C12" s="414" t="s">
        <v>434</v>
      </c>
      <c r="D12" s="433"/>
      <c r="E12" s="409"/>
      <c r="F12" s="434"/>
      <c r="G12" s="409"/>
      <c r="H12" s="434"/>
      <c r="I12" s="409"/>
      <c r="J12" s="434"/>
      <c r="K12" s="434"/>
      <c r="L12" s="434"/>
      <c r="M12" s="409"/>
      <c r="N12" s="409"/>
      <c r="O12" s="381"/>
      <c r="P12" s="410"/>
      <c r="Q12" s="413"/>
      <c r="R12" s="407"/>
      <c r="S12" s="407"/>
      <c r="T12" s="407"/>
      <c r="U12" s="407"/>
      <c r="V12" s="407"/>
      <c r="W12" s="407"/>
      <c r="X12" s="407"/>
      <c r="Y12" s="407"/>
      <c r="Z12" s="407"/>
    </row>
    <row r="13" spans="1:26" ht="15.9" customHeight="1" x14ac:dyDescent="0.35">
      <c r="B13" s="408"/>
      <c r="C13" s="409"/>
      <c r="D13" s="414"/>
      <c r="E13" s="409"/>
      <c r="F13" s="434"/>
      <c r="G13" s="409"/>
      <c r="H13" s="434"/>
      <c r="I13" s="409"/>
      <c r="J13" s="434"/>
      <c r="K13" s="434"/>
      <c r="L13" s="434"/>
      <c r="M13" s="409"/>
      <c r="N13" s="409"/>
      <c r="O13" s="435"/>
      <c r="P13" s="410"/>
      <c r="Q13" s="413"/>
      <c r="R13" s="407"/>
      <c r="S13" s="407"/>
      <c r="T13" s="407"/>
      <c r="U13" s="407"/>
      <c r="V13" s="407"/>
      <c r="W13" s="407"/>
      <c r="X13" s="407"/>
      <c r="Y13" s="407"/>
      <c r="Z13" s="407"/>
    </row>
    <row r="14" spans="1:26" ht="15.9" customHeight="1" x14ac:dyDescent="0.35">
      <c r="B14" s="408"/>
      <c r="C14" s="409"/>
      <c r="D14" s="426"/>
      <c r="E14" s="431"/>
      <c r="F14" s="432"/>
      <c r="G14" s="431"/>
      <c r="H14" s="432"/>
      <c r="I14" s="431"/>
      <c r="J14" s="432"/>
      <c r="K14" s="432"/>
      <c r="L14" s="432"/>
      <c r="M14" s="431"/>
      <c r="N14" s="431"/>
      <c r="O14" s="431"/>
      <c r="P14" s="410"/>
      <c r="Q14" s="413"/>
      <c r="R14" s="407"/>
      <c r="S14" s="407"/>
      <c r="T14" s="407"/>
      <c r="U14" s="407"/>
      <c r="V14" s="407"/>
      <c r="W14" s="407"/>
      <c r="X14" s="407"/>
      <c r="Y14" s="407"/>
      <c r="Z14" s="407"/>
    </row>
    <row r="15" spans="1:26" ht="15.9" customHeight="1" x14ac:dyDescent="0.35">
      <c r="B15" s="408"/>
      <c r="C15" s="414" t="s">
        <v>435</v>
      </c>
      <c r="D15" s="433"/>
      <c r="E15" s="409"/>
      <c r="F15" s="434"/>
      <c r="G15" s="409"/>
      <c r="H15" s="434"/>
      <c r="I15" s="409"/>
      <c r="J15" s="434"/>
      <c r="K15" s="434"/>
      <c r="L15" s="434"/>
      <c r="M15" s="409"/>
      <c r="N15" s="409"/>
      <c r="O15" s="381"/>
      <c r="P15" s="410"/>
      <c r="Q15" s="413"/>
      <c r="R15" s="407"/>
      <c r="S15" s="407"/>
      <c r="T15" s="407"/>
      <c r="U15" s="407"/>
      <c r="V15" s="407"/>
      <c r="W15" s="407"/>
      <c r="X15" s="407"/>
      <c r="Y15" s="407"/>
      <c r="Z15" s="407"/>
    </row>
    <row r="16" spans="1:26" ht="15.9" customHeight="1" x14ac:dyDescent="0.35">
      <c r="B16" s="408"/>
      <c r="C16" s="409"/>
      <c r="D16" s="414"/>
      <c r="E16" s="409"/>
      <c r="F16" s="434"/>
      <c r="G16" s="409"/>
      <c r="H16" s="434"/>
      <c r="I16" s="409"/>
      <c r="J16" s="434"/>
      <c r="K16" s="434"/>
      <c r="L16" s="434"/>
      <c r="M16" s="409"/>
      <c r="N16" s="409"/>
      <c r="O16" s="435"/>
      <c r="P16" s="410"/>
      <c r="Q16" s="413"/>
      <c r="R16" s="407"/>
      <c r="S16" s="407"/>
      <c r="T16" s="407"/>
      <c r="U16" s="407"/>
      <c r="V16" s="407"/>
      <c r="W16" s="407"/>
      <c r="X16" s="407"/>
      <c r="Y16" s="407"/>
      <c r="Z16" s="407"/>
    </row>
    <row r="17" spans="2:26" ht="15.9" customHeight="1" x14ac:dyDescent="0.35">
      <c r="B17" s="408"/>
      <c r="C17" s="409"/>
      <c r="D17" s="414"/>
      <c r="E17" s="409"/>
      <c r="F17" s="434"/>
      <c r="G17" s="409"/>
      <c r="H17" s="434"/>
      <c r="I17" s="409"/>
      <c r="J17" s="434"/>
      <c r="K17" s="409"/>
      <c r="L17" s="434"/>
      <c r="M17" s="409"/>
      <c r="N17" s="409"/>
      <c r="O17" s="415"/>
      <c r="P17" s="410"/>
      <c r="Q17" s="407"/>
      <c r="R17" s="407"/>
      <c r="S17" s="407"/>
      <c r="T17" s="407"/>
      <c r="U17" s="407"/>
      <c r="V17" s="407"/>
      <c r="W17" s="407"/>
      <c r="X17" s="407"/>
      <c r="Y17" s="407"/>
      <c r="Z17" s="407"/>
    </row>
    <row r="18" spans="2:26" ht="15.9" customHeight="1" x14ac:dyDescent="0.35">
      <c r="B18" s="408"/>
      <c r="C18" s="436" t="s">
        <v>436</v>
      </c>
      <c r="D18" s="437"/>
      <c r="E18" s="437"/>
      <c r="F18" s="437"/>
      <c r="G18" s="437"/>
      <c r="H18" s="437"/>
      <c r="I18" s="437"/>
      <c r="J18" s="437"/>
      <c r="K18" s="437"/>
      <c r="L18" s="437"/>
      <c r="M18" s="437"/>
      <c r="N18" s="439"/>
      <c r="O18" s="389"/>
      <c r="P18" s="410"/>
      <c r="Q18" s="407"/>
      <c r="R18" s="407"/>
      <c r="S18" s="407"/>
      <c r="T18" s="407"/>
      <c r="U18" s="407"/>
      <c r="V18" s="407"/>
      <c r="W18" s="407"/>
      <c r="X18" s="407"/>
      <c r="Y18" s="407"/>
      <c r="Z18" s="407"/>
    </row>
    <row r="19" spans="2:26" ht="15.9" customHeight="1" x14ac:dyDescent="0.35">
      <c r="B19" s="408"/>
      <c r="C19" s="417"/>
      <c r="D19" s="417"/>
      <c r="E19" s="417"/>
      <c r="F19" s="417"/>
      <c r="G19" s="417"/>
      <c r="H19" s="417"/>
      <c r="I19" s="417"/>
      <c r="J19" s="417"/>
      <c r="K19" s="417"/>
      <c r="L19" s="417"/>
      <c r="M19" s="417"/>
      <c r="N19" s="409"/>
      <c r="O19" s="415"/>
      <c r="P19" s="410"/>
      <c r="Q19" s="407"/>
      <c r="R19" s="407"/>
      <c r="S19" s="407"/>
      <c r="T19" s="407"/>
      <c r="U19" s="407"/>
      <c r="V19" s="407"/>
      <c r="W19" s="407"/>
      <c r="X19" s="407"/>
      <c r="Y19" s="407"/>
      <c r="Z19" s="407"/>
    </row>
    <row r="20" spans="2:26" ht="15.9" customHeight="1" x14ac:dyDescent="0.35">
      <c r="B20" s="408"/>
      <c r="C20" s="409"/>
      <c r="D20" s="414"/>
      <c r="E20" s="409"/>
      <c r="F20" s="434"/>
      <c r="G20" s="409"/>
      <c r="H20" s="434"/>
      <c r="I20" s="409"/>
      <c r="J20" s="434"/>
      <c r="K20" s="409"/>
      <c r="L20" s="434"/>
      <c r="M20" s="409"/>
      <c r="N20" s="409"/>
      <c r="O20" s="415"/>
      <c r="P20" s="410"/>
      <c r="Q20" s="407"/>
      <c r="R20" s="407"/>
      <c r="S20" s="407"/>
      <c r="T20" s="407"/>
      <c r="U20" s="407"/>
      <c r="V20" s="407"/>
      <c r="W20" s="407"/>
      <c r="X20" s="407"/>
      <c r="Y20" s="407"/>
      <c r="Z20" s="407"/>
    </row>
    <row r="21" spans="2:26" ht="15.9" customHeight="1" x14ac:dyDescent="0.35">
      <c r="B21" s="408"/>
      <c r="C21" s="619" t="s">
        <v>437</v>
      </c>
      <c r="D21" s="619"/>
      <c r="E21" s="619"/>
      <c r="F21" s="619"/>
      <c r="G21" s="619"/>
      <c r="H21" s="619"/>
      <c r="I21" s="619"/>
      <c r="J21" s="619"/>
      <c r="K21" s="619"/>
      <c r="L21" s="619"/>
      <c r="M21" s="619"/>
      <c r="N21" s="439"/>
      <c r="O21" s="389"/>
      <c r="P21" s="410"/>
      <c r="Q21" s="407"/>
      <c r="R21" s="407"/>
      <c r="S21" s="407"/>
      <c r="T21" s="407"/>
      <c r="U21" s="407"/>
      <c r="V21" s="407"/>
      <c r="W21" s="407"/>
      <c r="X21" s="407"/>
      <c r="Y21" s="407"/>
      <c r="Z21" s="407"/>
    </row>
    <row r="22" spans="2:26" ht="15.9" customHeight="1" x14ac:dyDescent="0.35">
      <c r="B22" s="408"/>
      <c r="C22" s="417"/>
      <c r="D22" s="417"/>
      <c r="E22" s="417"/>
      <c r="F22" s="417"/>
      <c r="G22" s="417"/>
      <c r="H22" s="417"/>
      <c r="I22" s="417"/>
      <c r="J22" s="417"/>
      <c r="K22" s="417"/>
      <c r="L22" s="417"/>
      <c r="M22" s="417"/>
      <c r="N22" s="439"/>
      <c r="O22" s="417"/>
      <c r="P22" s="410"/>
      <c r="Q22" s="407"/>
      <c r="R22" s="407"/>
      <c r="S22" s="407"/>
      <c r="T22" s="407"/>
      <c r="U22" s="407"/>
      <c r="V22" s="407"/>
      <c r="W22" s="407"/>
      <c r="X22" s="407"/>
      <c r="Y22" s="407"/>
      <c r="Z22" s="407"/>
    </row>
    <row r="23" spans="2:26" ht="15.9" customHeight="1" x14ac:dyDescent="0.35">
      <c r="B23" s="408"/>
      <c r="C23" s="417"/>
      <c r="D23" s="417"/>
      <c r="E23" s="417"/>
      <c r="F23" s="417"/>
      <c r="G23" s="417"/>
      <c r="H23" s="417"/>
      <c r="I23" s="417"/>
      <c r="J23" s="417"/>
      <c r="K23" s="417"/>
      <c r="L23" s="417"/>
      <c r="M23" s="417"/>
      <c r="N23" s="409"/>
      <c r="O23" s="415"/>
      <c r="P23" s="410"/>
      <c r="Q23" s="407"/>
      <c r="R23" s="407"/>
      <c r="S23" s="407"/>
      <c r="T23" s="407"/>
      <c r="U23" s="407"/>
      <c r="V23" s="407"/>
      <c r="W23" s="407"/>
      <c r="X23" s="407"/>
      <c r="Y23" s="407"/>
      <c r="Z23" s="407"/>
    </row>
    <row r="24" spans="2:26" ht="15.9" customHeight="1" x14ac:dyDescent="0.35">
      <c r="B24" s="408"/>
      <c r="C24" s="409" t="s">
        <v>438</v>
      </c>
      <c r="D24" s="414"/>
      <c r="E24" s="409"/>
      <c r="F24" s="434"/>
      <c r="G24" s="409"/>
      <c r="H24" s="434"/>
      <c r="I24" s="409"/>
      <c r="J24" s="434"/>
      <c r="K24" s="409"/>
      <c r="L24" s="434"/>
      <c r="M24" s="409"/>
      <c r="N24" s="409"/>
      <c r="O24" s="389"/>
      <c r="P24" s="410"/>
    </row>
    <row r="25" spans="2:26" ht="15" customHeight="1" x14ac:dyDescent="0.35">
      <c r="B25" s="408"/>
      <c r="C25" s="440"/>
      <c r="D25" s="440"/>
      <c r="E25" s="440"/>
      <c r="F25" s="440"/>
      <c r="G25" s="440"/>
      <c r="H25" s="440"/>
      <c r="I25" s="440"/>
      <c r="J25" s="440"/>
      <c r="K25" s="440"/>
      <c r="L25" s="440"/>
      <c r="M25" s="440"/>
      <c r="N25" s="440"/>
      <c r="O25" s="415"/>
      <c r="P25" s="410"/>
    </row>
    <row r="26" spans="2:26" ht="15.5" x14ac:dyDescent="0.35">
      <c r="B26" s="408"/>
      <c r="C26" s="440"/>
      <c r="D26" s="440"/>
      <c r="E26" s="440"/>
      <c r="F26" s="440"/>
      <c r="G26" s="440"/>
      <c r="H26" s="440"/>
      <c r="I26" s="440"/>
      <c r="J26" s="440"/>
      <c r="K26" s="440"/>
      <c r="L26" s="440"/>
      <c r="M26" s="440"/>
      <c r="N26" s="440"/>
      <c r="O26" s="415"/>
      <c r="P26" s="410"/>
    </row>
    <row r="27" spans="2:26" ht="15.9" customHeight="1" x14ac:dyDescent="0.35">
      <c r="B27" s="408"/>
      <c r="C27" s="650" t="s">
        <v>439</v>
      </c>
      <c r="D27" s="650"/>
      <c r="E27" s="650"/>
      <c r="F27" s="650"/>
      <c r="G27" s="650"/>
      <c r="H27" s="650"/>
      <c r="I27" s="650"/>
      <c r="J27" s="650"/>
      <c r="K27" s="650"/>
      <c r="L27" s="650"/>
      <c r="M27" s="440"/>
      <c r="N27" s="440"/>
      <c r="O27" s="389"/>
      <c r="P27" s="410"/>
    </row>
    <row r="28" spans="2:26" ht="15.9" customHeight="1" x14ac:dyDescent="0.35">
      <c r="B28" s="408"/>
      <c r="C28" s="440"/>
      <c r="D28" s="440"/>
      <c r="E28" s="440"/>
      <c r="F28" s="440"/>
      <c r="G28" s="440"/>
      <c r="H28" s="440"/>
      <c r="I28" s="440"/>
      <c r="J28" s="440"/>
      <c r="K28" s="440"/>
      <c r="L28" s="440"/>
      <c r="M28" s="440"/>
      <c r="N28" s="440"/>
      <c r="O28" s="440"/>
      <c r="P28" s="410"/>
    </row>
    <row r="29" spans="2:26" ht="15.9" customHeight="1" x14ac:dyDescent="0.35">
      <c r="B29" s="408"/>
      <c r="C29" s="440"/>
      <c r="D29" s="440"/>
      <c r="E29" s="440"/>
      <c r="F29" s="440"/>
      <c r="G29" s="440"/>
      <c r="H29" s="440"/>
      <c r="I29" s="440"/>
      <c r="J29" s="440"/>
      <c r="K29" s="440"/>
      <c r="L29" s="440"/>
      <c r="M29" s="440"/>
      <c r="N29" s="440"/>
      <c r="O29" s="440"/>
      <c r="P29" s="410"/>
    </row>
    <row r="30" spans="2:26" ht="15.9" customHeight="1" x14ac:dyDescent="0.35">
      <c r="B30" s="408"/>
      <c r="C30" s="649" t="s">
        <v>440</v>
      </c>
      <c r="D30" s="649"/>
      <c r="E30" s="649"/>
      <c r="F30" s="649"/>
      <c r="G30" s="649"/>
      <c r="H30" s="649"/>
      <c r="I30" s="649"/>
      <c r="J30" s="649"/>
      <c r="K30" s="649"/>
      <c r="L30" s="649"/>
      <c r="M30" s="649"/>
      <c r="N30" s="409"/>
      <c r="O30" s="381"/>
      <c r="P30" s="410"/>
      <c r="Q30" s="413"/>
      <c r="R30" s="407"/>
      <c r="S30" s="407"/>
      <c r="T30" s="407"/>
      <c r="U30" s="407"/>
      <c r="V30" s="407"/>
      <c r="W30" s="407"/>
      <c r="X30" s="407"/>
      <c r="Y30" s="407"/>
      <c r="Z30" s="407"/>
    </row>
    <row r="31" spans="2:26" ht="15.9" customHeight="1" x14ac:dyDescent="0.35">
      <c r="B31" s="408"/>
      <c r="C31" s="383"/>
      <c r="D31" s="383"/>
      <c r="E31" s="383"/>
      <c r="F31" s="383"/>
      <c r="G31" s="383"/>
      <c r="H31" s="383"/>
      <c r="I31" s="383"/>
      <c r="J31" s="383"/>
      <c r="K31" s="383"/>
      <c r="L31" s="383"/>
      <c r="M31" s="383"/>
      <c r="N31" s="409"/>
      <c r="O31" s="409"/>
      <c r="P31" s="410"/>
      <c r="Q31" s="413"/>
      <c r="R31" s="407"/>
      <c r="S31" s="407"/>
      <c r="T31" s="407"/>
      <c r="U31" s="407"/>
      <c r="V31" s="407"/>
      <c r="W31" s="407"/>
      <c r="X31" s="407"/>
      <c r="Y31" s="407"/>
      <c r="Z31" s="407"/>
    </row>
    <row r="32" spans="2:26" ht="15.9" customHeight="1" x14ac:dyDescent="0.35">
      <c r="B32" s="408"/>
      <c r="C32" s="409"/>
      <c r="D32" s="426"/>
      <c r="E32" s="431"/>
      <c r="F32" s="432"/>
      <c r="G32" s="431"/>
      <c r="H32" s="432"/>
      <c r="I32" s="431"/>
      <c r="J32" s="432"/>
      <c r="K32" s="432"/>
      <c r="L32" s="432"/>
      <c r="M32" s="431"/>
      <c r="N32" s="431"/>
      <c r="O32" s="431"/>
      <c r="P32" s="410"/>
      <c r="Q32" s="413"/>
      <c r="R32" s="407"/>
      <c r="S32" s="407"/>
      <c r="T32" s="407"/>
      <c r="U32" s="407"/>
      <c r="V32" s="407"/>
      <c r="W32" s="407"/>
      <c r="X32" s="407"/>
      <c r="Y32" s="407"/>
      <c r="Z32" s="407"/>
    </row>
    <row r="33" spans="2:26" ht="15.9" customHeight="1" x14ac:dyDescent="0.35">
      <c r="B33" s="408"/>
      <c r="C33" s="414" t="s">
        <v>441</v>
      </c>
      <c r="D33" s="433"/>
      <c r="E33" s="409"/>
      <c r="F33" s="434"/>
      <c r="G33" s="409"/>
      <c r="H33" s="434"/>
      <c r="I33" s="409"/>
      <c r="J33" s="434"/>
      <c r="K33" s="434"/>
      <c r="L33" s="434"/>
      <c r="M33" s="409"/>
      <c r="N33" s="409"/>
      <c r="O33" s="381"/>
      <c r="P33" s="410"/>
      <c r="Q33" s="413"/>
      <c r="R33" s="407"/>
      <c r="S33" s="407"/>
      <c r="T33" s="407"/>
      <c r="U33" s="407"/>
      <c r="V33" s="407"/>
      <c r="W33" s="407"/>
      <c r="X33" s="407"/>
      <c r="Y33" s="407"/>
      <c r="Z33" s="407"/>
    </row>
    <row r="34" spans="2:26" ht="15.9" customHeight="1" x14ac:dyDescent="0.35">
      <c r="B34" s="408"/>
      <c r="C34" s="409"/>
      <c r="D34" s="414"/>
      <c r="E34" s="409"/>
      <c r="F34" s="434"/>
      <c r="G34" s="409"/>
      <c r="H34" s="434"/>
      <c r="I34" s="409"/>
      <c r="J34" s="434"/>
      <c r="K34" s="434"/>
      <c r="L34" s="434"/>
      <c r="M34" s="409"/>
      <c r="N34" s="409"/>
      <c r="O34" s="435"/>
      <c r="P34" s="410"/>
      <c r="Q34" s="413"/>
      <c r="R34" s="407"/>
      <c r="S34" s="407"/>
      <c r="T34" s="407"/>
      <c r="U34" s="407"/>
      <c r="V34" s="407"/>
      <c r="W34" s="407"/>
      <c r="X34" s="407"/>
      <c r="Y34" s="407"/>
      <c r="Z34" s="407"/>
    </row>
    <row r="35" spans="2:26" ht="15.9" customHeight="1" x14ac:dyDescent="0.35">
      <c r="B35" s="408"/>
      <c r="C35" s="409"/>
      <c r="D35" s="426"/>
      <c r="E35" s="431"/>
      <c r="F35" s="432"/>
      <c r="G35" s="431"/>
      <c r="H35" s="432"/>
      <c r="I35" s="431"/>
      <c r="J35" s="432"/>
      <c r="K35" s="432"/>
      <c r="L35" s="432"/>
      <c r="M35" s="431"/>
      <c r="N35" s="431"/>
      <c r="O35" s="431"/>
      <c r="P35" s="410"/>
      <c r="Q35" s="413"/>
      <c r="R35" s="407"/>
      <c r="S35" s="407"/>
      <c r="T35" s="407"/>
      <c r="U35" s="407"/>
      <c r="V35" s="407"/>
      <c r="W35" s="407"/>
      <c r="X35" s="407"/>
      <c r="Y35" s="407"/>
      <c r="Z35" s="407"/>
    </row>
    <row r="36" spans="2:26" ht="15.9" customHeight="1" x14ac:dyDescent="0.35">
      <c r="B36" s="408"/>
      <c r="C36" s="414" t="s">
        <v>442</v>
      </c>
      <c r="D36" s="433"/>
      <c r="E36" s="409"/>
      <c r="F36" s="434"/>
      <c r="G36" s="409"/>
      <c r="H36" s="434"/>
      <c r="I36" s="409"/>
      <c r="J36" s="434"/>
      <c r="K36" s="434"/>
      <c r="L36" s="434"/>
      <c r="M36" s="409"/>
      <c r="N36" s="409"/>
      <c r="O36" s="381"/>
      <c r="P36" s="410"/>
      <c r="Q36" s="413"/>
      <c r="R36" s="407"/>
      <c r="S36" s="407"/>
      <c r="T36" s="407"/>
      <c r="U36" s="407"/>
      <c r="V36" s="407"/>
      <c r="W36" s="407"/>
      <c r="X36" s="407"/>
      <c r="Y36" s="407"/>
      <c r="Z36" s="407"/>
    </row>
    <row r="37" spans="2:26" ht="15.9" customHeight="1" x14ac:dyDescent="0.35">
      <c r="B37" s="408"/>
      <c r="C37" s="409"/>
      <c r="D37" s="414"/>
      <c r="E37" s="409"/>
      <c r="F37" s="434"/>
      <c r="G37" s="409"/>
      <c r="H37" s="434"/>
      <c r="I37" s="409"/>
      <c r="J37" s="434"/>
      <c r="K37" s="434"/>
      <c r="L37" s="434"/>
      <c r="M37" s="409"/>
      <c r="N37" s="409"/>
      <c r="O37" s="435"/>
      <c r="P37" s="410"/>
      <c r="Q37" s="413"/>
      <c r="R37" s="407"/>
      <c r="S37" s="407"/>
      <c r="T37" s="407"/>
      <c r="U37" s="407"/>
      <c r="V37" s="407"/>
      <c r="W37" s="407"/>
      <c r="X37" s="407"/>
      <c r="Y37" s="407"/>
      <c r="Z37" s="407"/>
    </row>
    <row r="38" spans="2:26" ht="15.9" customHeight="1" x14ac:dyDescent="0.35">
      <c r="B38" s="408"/>
      <c r="C38" s="409"/>
      <c r="D38" s="414"/>
      <c r="E38" s="409"/>
      <c r="F38" s="434"/>
      <c r="G38" s="409"/>
      <c r="H38" s="434"/>
      <c r="I38" s="409"/>
      <c r="J38" s="434"/>
      <c r="K38" s="409"/>
      <c r="L38" s="434"/>
      <c r="M38" s="409"/>
      <c r="N38" s="409"/>
      <c r="O38" s="415"/>
      <c r="P38" s="410"/>
      <c r="Q38" s="407"/>
      <c r="R38" s="407"/>
      <c r="S38" s="407"/>
      <c r="T38" s="407"/>
      <c r="U38" s="407"/>
      <c r="V38" s="407"/>
      <c r="W38" s="407"/>
      <c r="X38" s="407"/>
      <c r="Y38" s="407"/>
      <c r="Z38" s="407"/>
    </row>
    <row r="39" spans="2:26" ht="15.9" customHeight="1" x14ac:dyDescent="0.35">
      <c r="B39" s="408"/>
      <c r="C39" s="436" t="s">
        <v>443</v>
      </c>
      <c r="D39" s="437"/>
      <c r="E39" s="437"/>
      <c r="F39" s="437"/>
      <c r="G39" s="437"/>
      <c r="H39" s="437"/>
      <c r="I39" s="437"/>
      <c r="J39" s="437"/>
      <c r="K39" s="437"/>
      <c r="L39" s="437"/>
      <c r="M39" s="437"/>
      <c r="N39" s="439"/>
      <c r="O39" s="389"/>
      <c r="P39" s="410"/>
      <c r="Q39" s="407"/>
      <c r="R39" s="407"/>
      <c r="S39" s="407"/>
      <c r="T39" s="407"/>
      <c r="U39" s="407"/>
      <c r="V39" s="407"/>
      <c r="W39" s="407"/>
      <c r="X39" s="407"/>
      <c r="Y39" s="407"/>
      <c r="Z39" s="407"/>
    </row>
    <row r="40" spans="2:26" ht="15.9" customHeight="1" x14ac:dyDescent="0.35">
      <c r="B40" s="408"/>
      <c r="C40" s="417"/>
      <c r="D40" s="417"/>
      <c r="E40" s="417"/>
      <c r="F40" s="417"/>
      <c r="G40" s="417"/>
      <c r="H40" s="417"/>
      <c r="I40" s="417"/>
      <c r="J40" s="417"/>
      <c r="K40" s="417"/>
      <c r="L40" s="417"/>
      <c r="M40" s="417"/>
      <c r="N40" s="409"/>
      <c r="O40" s="415"/>
      <c r="P40" s="410"/>
      <c r="Q40" s="407"/>
      <c r="R40" s="407"/>
      <c r="S40" s="407"/>
      <c r="T40" s="407"/>
      <c r="U40" s="407"/>
      <c r="V40" s="407"/>
      <c r="W40" s="407"/>
      <c r="X40" s="407"/>
      <c r="Y40" s="407"/>
      <c r="Z40" s="407"/>
    </row>
    <row r="41" spans="2:26" ht="15.9" customHeight="1" x14ac:dyDescent="0.35">
      <c r="B41" s="408"/>
      <c r="C41" s="409"/>
      <c r="D41" s="414"/>
      <c r="E41" s="409"/>
      <c r="F41" s="434"/>
      <c r="G41" s="409"/>
      <c r="H41" s="434"/>
      <c r="I41" s="409"/>
      <c r="J41" s="434"/>
      <c r="K41" s="409"/>
      <c r="L41" s="434"/>
      <c r="M41" s="409"/>
      <c r="N41" s="409"/>
      <c r="O41" s="415"/>
      <c r="P41" s="410"/>
      <c r="Q41" s="407"/>
      <c r="R41" s="407"/>
      <c r="S41" s="407"/>
      <c r="T41" s="407"/>
      <c r="U41" s="407"/>
      <c r="V41" s="407"/>
      <c r="W41" s="407"/>
      <c r="X41" s="407"/>
      <c r="Y41" s="407"/>
      <c r="Z41" s="407"/>
    </row>
    <row r="42" spans="2:26" ht="15.9" customHeight="1" x14ac:dyDescent="0.35">
      <c r="B42" s="408"/>
      <c r="C42" s="619" t="s">
        <v>444</v>
      </c>
      <c r="D42" s="619"/>
      <c r="E42" s="619"/>
      <c r="F42" s="619"/>
      <c r="G42" s="619"/>
      <c r="H42" s="619"/>
      <c r="I42" s="619"/>
      <c r="J42" s="619"/>
      <c r="K42" s="619"/>
      <c r="L42" s="619"/>
      <c r="M42" s="619"/>
      <c r="N42" s="439"/>
      <c r="O42" s="389"/>
      <c r="P42" s="410"/>
      <c r="Q42" s="407"/>
      <c r="R42" s="407"/>
      <c r="S42" s="407"/>
      <c r="T42" s="407"/>
      <c r="U42" s="407"/>
      <c r="V42" s="407"/>
      <c r="W42" s="407"/>
      <c r="X42" s="407"/>
      <c r="Y42" s="407"/>
      <c r="Z42" s="407"/>
    </row>
    <row r="43" spans="2:26" ht="15.9" customHeight="1" x14ac:dyDescent="0.35">
      <c r="B43" s="408"/>
      <c r="C43" s="417"/>
      <c r="D43" s="417"/>
      <c r="E43" s="417"/>
      <c r="F43" s="417"/>
      <c r="G43" s="417"/>
      <c r="H43" s="417"/>
      <c r="I43" s="417"/>
      <c r="J43" s="417"/>
      <c r="K43" s="417"/>
      <c r="L43" s="417"/>
      <c r="M43" s="417"/>
      <c r="N43" s="439"/>
      <c r="O43" s="417"/>
      <c r="P43" s="410"/>
      <c r="Q43" s="407"/>
      <c r="R43" s="407"/>
      <c r="S43" s="407"/>
      <c r="T43" s="407"/>
      <c r="U43" s="407"/>
      <c r="V43" s="407"/>
      <c r="W43" s="407"/>
      <c r="X43" s="407"/>
      <c r="Y43" s="407"/>
      <c r="Z43" s="407"/>
    </row>
    <row r="44" spans="2:26" ht="15.9" customHeight="1" x14ac:dyDescent="0.35">
      <c r="B44" s="408"/>
      <c r="C44" s="417"/>
      <c r="D44" s="417"/>
      <c r="E44" s="417"/>
      <c r="F44" s="417"/>
      <c r="G44" s="417"/>
      <c r="H44" s="417"/>
      <c r="I44" s="417"/>
      <c r="J44" s="417"/>
      <c r="K44" s="417"/>
      <c r="L44" s="417"/>
      <c r="M44" s="417"/>
      <c r="N44" s="409"/>
      <c r="O44" s="415"/>
      <c r="P44" s="410"/>
      <c r="Q44" s="407"/>
      <c r="R44" s="407"/>
      <c r="S44" s="407"/>
      <c r="T44" s="407"/>
      <c r="U44" s="407"/>
      <c r="V44" s="407"/>
      <c r="W44" s="407"/>
      <c r="X44" s="407"/>
      <c r="Y44" s="407"/>
      <c r="Z44" s="407"/>
    </row>
    <row r="45" spans="2:26" ht="15.9" customHeight="1" x14ac:dyDescent="0.35">
      <c r="B45" s="408"/>
      <c r="C45" s="409" t="s">
        <v>806</v>
      </c>
      <c r="D45" s="414"/>
      <c r="E45" s="409"/>
      <c r="F45" s="434"/>
      <c r="G45" s="409"/>
      <c r="H45" s="434"/>
      <c r="I45" s="409"/>
      <c r="J45" s="434"/>
      <c r="K45" s="409"/>
      <c r="L45" s="434"/>
      <c r="M45" s="409"/>
      <c r="N45" s="409"/>
      <c r="O45" s="389"/>
      <c r="P45" s="410"/>
    </row>
    <row r="46" spans="2:26" ht="15" customHeight="1" x14ac:dyDescent="0.35">
      <c r="B46" s="408"/>
      <c r="C46" s="504" t="s">
        <v>807</v>
      </c>
      <c r="D46" s="440"/>
      <c r="E46" s="440"/>
      <c r="F46" s="440"/>
      <c r="G46" s="440"/>
      <c r="H46" s="440"/>
      <c r="I46" s="440"/>
      <c r="J46" s="440"/>
      <c r="K46" s="440"/>
      <c r="L46" s="440"/>
      <c r="M46" s="440"/>
      <c r="N46" s="440"/>
      <c r="O46" s="415"/>
      <c r="P46" s="410"/>
    </row>
    <row r="47" spans="2:26" ht="15.5" x14ac:dyDescent="0.35">
      <c r="B47" s="408"/>
      <c r="C47" s="440"/>
      <c r="D47" s="440"/>
      <c r="E47" s="440"/>
      <c r="F47" s="440"/>
      <c r="G47" s="440"/>
      <c r="H47" s="440"/>
      <c r="I47" s="440"/>
      <c r="J47" s="440"/>
      <c r="K47" s="440"/>
      <c r="L47" s="440"/>
      <c r="M47" s="440"/>
      <c r="N47" s="440"/>
      <c r="O47" s="415"/>
      <c r="P47" s="410"/>
    </row>
    <row r="48" spans="2:26" ht="15.9" customHeight="1" x14ac:dyDescent="0.35">
      <c r="B48" s="408"/>
      <c r="C48" s="650" t="s">
        <v>445</v>
      </c>
      <c r="D48" s="650"/>
      <c r="E48" s="650"/>
      <c r="F48" s="650"/>
      <c r="G48" s="650"/>
      <c r="H48" s="650"/>
      <c r="I48" s="650"/>
      <c r="J48" s="650"/>
      <c r="K48" s="650"/>
      <c r="L48" s="650"/>
      <c r="M48" s="440"/>
      <c r="N48" s="440"/>
      <c r="O48" s="389"/>
      <c r="P48" s="410"/>
    </row>
    <row r="49" spans="2:26" ht="15.9" customHeight="1" x14ac:dyDescent="0.35">
      <c r="B49" s="408"/>
      <c r="C49" s="440"/>
      <c r="D49" s="440"/>
      <c r="E49" s="440"/>
      <c r="F49" s="440"/>
      <c r="G49" s="440"/>
      <c r="H49" s="440"/>
      <c r="I49" s="440"/>
      <c r="J49" s="440"/>
      <c r="K49" s="440"/>
      <c r="L49" s="440"/>
      <c r="M49" s="440"/>
      <c r="N49" s="440"/>
      <c r="O49" s="440"/>
      <c r="P49" s="410"/>
    </row>
    <row r="50" spans="2:26" ht="15.9" customHeight="1" x14ac:dyDescent="0.35">
      <c r="B50" s="408"/>
      <c r="C50" s="417"/>
      <c r="D50" s="417"/>
      <c r="E50" s="417"/>
      <c r="F50" s="417"/>
      <c r="G50" s="417"/>
      <c r="H50" s="417"/>
      <c r="I50" s="417"/>
      <c r="J50" s="417"/>
      <c r="K50" s="417"/>
      <c r="L50" s="417"/>
      <c r="M50" s="417"/>
      <c r="N50" s="409"/>
      <c r="O50" s="415"/>
      <c r="P50" s="410"/>
      <c r="Q50" s="407"/>
      <c r="R50" s="407"/>
      <c r="S50" s="407"/>
      <c r="T50" s="407"/>
      <c r="U50" s="407"/>
      <c r="V50" s="407"/>
      <c r="W50" s="407"/>
      <c r="X50" s="407"/>
      <c r="Y50" s="407"/>
      <c r="Z50" s="407"/>
    </row>
    <row r="51" spans="2:26" ht="15.9" customHeight="1" x14ac:dyDescent="0.35">
      <c r="B51" s="408"/>
      <c r="C51" s="409" t="s">
        <v>446</v>
      </c>
      <c r="D51" s="414"/>
      <c r="E51" s="409"/>
      <c r="F51" s="434"/>
      <c r="G51" s="409"/>
      <c r="H51" s="434"/>
      <c r="I51" s="409"/>
      <c r="J51" s="434"/>
      <c r="K51" s="409"/>
      <c r="L51" s="434"/>
      <c r="M51" s="409"/>
      <c r="N51" s="409"/>
      <c r="O51" s="389"/>
      <c r="P51" s="410"/>
    </row>
    <row r="52" spans="2:26" ht="15" customHeight="1" x14ac:dyDescent="0.35">
      <c r="B52" s="408"/>
      <c r="C52" s="440"/>
      <c r="D52" s="440"/>
      <c r="E52" s="440"/>
      <c r="F52" s="440"/>
      <c r="G52" s="440"/>
      <c r="H52" s="440"/>
      <c r="I52" s="440"/>
      <c r="J52" s="440"/>
      <c r="K52" s="440"/>
      <c r="L52" s="440"/>
      <c r="M52" s="440"/>
      <c r="N52" s="440"/>
      <c r="O52" s="415"/>
      <c r="P52" s="410"/>
    </row>
    <row r="53" spans="2:26" ht="15.5" x14ac:dyDescent="0.35">
      <c r="B53" s="408"/>
      <c r="C53" s="440"/>
      <c r="D53" s="440"/>
      <c r="E53" s="440"/>
      <c r="F53" s="440"/>
      <c r="G53" s="440"/>
      <c r="H53" s="440"/>
      <c r="I53" s="440"/>
      <c r="J53" s="440"/>
      <c r="K53" s="440"/>
      <c r="L53" s="440"/>
      <c r="M53" s="440"/>
      <c r="N53" s="440"/>
      <c r="O53" s="415"/>
      <c r="P53" s="410"/>
    </row>
    <row r="54" spans="2:26" ht="15.9" customHeight="1" x14ac:dyDescent="0.35">
      <c r="B54" s="408"/>
      <c r="C54" s="650" t="s">
        <v>447</v>
      </c>
      <c r="D54" s="650"/>
      <c r="E54" s="650"/>
      <c r="F54" s="650"/>
      <c r="G54" s="650"/>
      <c r="H54" s="650"/>
      <c r="I54" s="650"/>
      <c r="J54" s="650"/>
      <c r="K54" s="650"/>
      <c r="L54" s="650"/>
      <c r="M54" s="440"/>
      <c r="N54" s="440"/>
      <c r="O54" s="389"/>
      <c r="P54" s="410"/>
    </row>
    <row r="55" spans="2:26" ht="15.9" customHeight="1" x14ac:dyDescent="0.35">
      <c r="B55" s="408"/>
      <c r="C55" s="440"/>
      <c r="D55" s="440"/>
      <c r="E55" s="440"/>
      <c r="F55" s="440"/>
      <c r="G55" s="440"/>
      <c r="H55" s="440"/>
      <c r="I55" s="440"/>
      <c r="J55" s="440"/>
      <c r="K55" s="440"/>
      <c r="L55" s="440"/>
      <c r="M55" s="440"/>
      <c r="N55" s="440"/>
      <c r="O55" s="440"/>
      <c r="P55" s="410"/>
    </row>
    <row r="56" spans="2:26" ht="15.9" customHeight="1" x14ac:dyDescent="0.35">
      <c r="B56" s="408"/>
      <c r="C56" s="440"/>
      <c r="D56" s="440"/>
      <c r="E56" s="440"/>
      <c r="F56" s="440"/>
      <c r="G56" s="440"/>
      <c r="H56" s="440"/>
      <c r="I56" s="440"/>
      <c r="J56" s="440"/>
      <c r="K56" s="440"/>
      <c r="L56" s="440"/>
      <c r="M56" s="440"/>
      <c r="N56" s="440"/>
      <c r="O56" s="440"/>
      <c r="P56" s="410"/>
    </row>
    <row r="57" spans="2:26" ht="15.9" customHeight="1" x14ac:dyDescent="0.35">
      <c r="B57" s="408"/>
      <c r="C57" s="414" t="s">
        <v>808</v>
      </c>
      <c r="D57" s="433"/>
      <c r="E57" s="409"/>
      <c r="F57" s="434"/>
      <c r="G57" s="409"/>
      <c r="H57" s="434"/>
      <c r="I57" s="409"/>
      <c r="J57" s="434"/>
      <c r="K57" s="434"/>
      <c r="L57" s="434"/>
      <c r="M57" s="409"/>
      <c r="N57" s="409"/>
      <c r="O57" s="381"/>
      <c r="P57" s="410"/>
      <c r="Q57" s="413"/>
      <c r="R57" s="407"/>
      <c r="S57" s="407"/>
      <c r="T57" s="407"/>
      <c r="U57" s="407"/>
      <c r="V57" s="407"/>
      <c r="W57" s="407"/>
      <c r="X57" s="407"/>
      <c r="Y57" s="407"/>
      <c r="Z57" s="407"/>
    </row>
    <row r="58" spans="2:26" ht="15.9" customHeight="1" x14ac:dyDescent="0.35">
      <c r="B58" s="408"/>
      <c r="C58" s="409" t="s">
        <v>809</v>
      </c>
      <c r="D58" s="414"/>
      <c r="E58" s="409"/>
      <c r="F58" s="434"/>
      <c r="G58" s="409"/>
      <c r="H58" s="434"/>
      <c r="I58" s="409"/>
      <c r="J58" s="434"/>
      <c r="K58" s="434"/>
      <c r="L58" s="434"/>
      <c r="M58" s="409"/>
      <c r="N58" s="409"/>
      <c r="O58" s="435"/>
      <c r="P58" s="410"/>
      <c r="Q58" s="413"/>
      <c r="R58" s="407"/>
      <c r="S58" s="407"/>
      <c r="T58" s="407"/>
      <c r="U58" s="407"/>
      <c r="V58" s="407"/>
      <c r="W58" s="407"/>
      <c r="X58" s="407"/>
      <c r="Y58" s="407"/>
      <c r="Z58" s="407"/>
    </row>
    <row r="59" spans="2:26" ht="15.9" customHeight="1" x14ac:dyDescent="0.35">
      <c r="B59" s="408"/>
      <c r="C59" s="409"/>
      <c r="D59" s="426"/>
      <c r="E59" s="431"/>
      <c r="F59" s="432"/>
      <c r="G59" s="431"/>
      <c r="H59" s="432"/>
      <c r="I59" s="431"/>
      <c r="J59" s="432"/>
      <c r="K59" s="432"/>
      <c r="L59" s="432"/>
      <c r="M59" s="431"/>
      <c r="N59" s="431"/>
      <c r="O59" s="431"/>
      <c r="P59" s="410"/>
      <c r="Q59" s="413"/>
      <c r="R59" s="407"/>
      <c r="S59" s="407"/>
      <c r="T59" s="407"/>
      <c r="U59" s="407"/>
      <c r="V59" s="407"/>
      <c r="W59" s="407"/>
      <c r="X59" s="407"/>
      <c r="Y59" s="407"/>
      <c r="Z59" s="407"/>
    </row>
    <row r="60" spans="2:26" ht="15.9" customHeight="1" x14ac:dyDescent="0.35">
      <c r="B60" s="408"/>
      <c r="C60" s="414" t="s">
        <v>448</v>
      </c>
      <c r="D60" s="433"/>
      <c r="E60" s="409"/>
      <c r="F60" s="434"/>
      <c r="G60" s="409"/>
      <c r="H60" s="434"/>
      <c r="I60" s="409"/>
      <c r="J60" s="434"/>
      <c r="K60" s="434"/>
      <c r="L60" s="434"/>
      <c r="M60" s="409"/>
      <c r="N60" s="409"/>
      <c r="O60" s="381"/>
      <c r="P60" s="410"/>
      <c r="Q60" s="413"/>
      <c r="R60" s="407"/>
      <c r="S60" s="407"/>
      <c r="T60" s="407"/>
      <c r="U60" s="407"/>
      <c r="V60" s="407"/>
      <c r="W60" s="407"/>
      <c r="X60" s="407"/>
      <c r="Y60" s="407"/>
      <c r="Z60" s="407"/>
    </row>
    <row r="61" spans="2:26" ht="15.9" customHeight="1" x14ac:dyDescent="0.35">
      <c r="B61" s="408"/>
      <c r="C61" s="409"/>
      <c r="D61" s="414"/>
      <c r="E61" s="409"/>
      <c r="F61" s="434"/>
      <c r="G61" s="409"/>
      <c r="H61" s="434"/>
      <c r="I61" s="409"/>
      <c r="J61" s="434"/>
      <c r="K61" s="434"/>
      <c r="L61" s="434"/>
      <c r="M61" s="409"/>
      <c r="N61" s="409"/>
      <c r="O61" s="435"/>
      <c r="P61" s="410"/>
      <c r="Q61" s="413"/>
      <c r="R61" s="407"/>
      <c r="S61" s="407"/>
      <c r="T61" s="407"/>
      <c r="U61" s="407"/>
      <c r="V61" s="407"/>
      <c r="W61" s="407"/>
      <c r="X61" s="407"/>
      <c r="Y61" s="407"/>
      <c r="Z61" s="407"/>
    </row>
    <row r="62" spans="2:26" ht="15.9" customHeight="1" x14ac:dyDescent="0.35">
      <c r="B62" s="408"/>
      <c r="C62" s="409"/>
      <c r="D62" s="414"/>
      <c r="E62" s="409"/>
      <c r="F62" s="434"/>
      <c r="G62" s="409"/>
      <c r="H62" s="434"/>
      <c r="I62" s="409"/>
      <c r="J62" s="434"/>
      <c r="K62" s="409"/>
      <c r="L62" s="434"/>
      <c r="M62" s="409"/>
      <c r="N62" s="409"/>
      <c r="O62" s="415"/>
      <c r="P62" s="410"/>
      <c r="Q62" s="407"/>
      <c r="R62" s="407"/>
      <c r="S62" s="407"/>
      <c r="T62" s="407"/>
      <c r="U62" s="407"/>
      <c r="V62" s="407"/>
      <c r="W62" s="407"/>
      <c r="X62" s="407"/>
      <c r="Y62" s="407"/>
      <c r="Z62" s="407"/>
    </row>
    <row r="63" spans="2:26" ht="15.9" customHeight="1" x14ac:dyDescent="0.35">
      <c r="B63" s="408"/>
      <c r="C63" s="619" t="s">
        <v>449</v>
      </c>
      <c r="D63" s="619"/>
      <c r="E63" s="619"/>
      <c r="F63" s="619"/>
      <c r="G63" s="619"/>
      <c r="H63" s="619"/>
      <c r="I63" s="619"/>
      <c r="J63" s="619"/>
      <c r="K63" s="619"/>
      <c r="L63" s="619"/>
      <c r="M63" s="619"/>
      <c r="N63" s="439"/>
      <c r="O63" s="389"/>
      <c r="P63" s="410"/>
      <c r="Q63" s="407"/>
      <c r="R63" s="407"/>
      <c r="S63" s="407"/>
      <c r="T63" s="407"/>
      <c r="U63" s="407"/>
      <c r="V63" s="407"/>
      <c r="W63" s="407"/>
      <c r="X63" s="407"/>
      <c r="Y63" s="407"/>
      <c r="Z63" s="407"/>
    </row>
    <row r="64" spans="2:26" ht="15.9" customHeight="1" x14ac:dyDescent="0.35">
      <c r="B64" s="408"/>
      <c r="C64" s="619"/>
      <c r="D64" s="619"/>
      <c r="E64" s="619"/>
      <c r="F64" s="619"/>
      <c r="G64" s="619"/>
      <c r="H64" s="619"/>
      <c r="I64" s="619"/>
      <c r="J64" s="619"/>
      <c r="K64" s="619"/>
      <c r="L64" s="619"/>
      <c r="M64" s="619"/>
      <c r="N64" s="409"/>
      <c r="O64" s="415"/>
      <c r="P64" s="410"/>
      <c r="Q64" s="407"/>
      <c r="R64" s="407"/>
      <c r="S64" s="407"/>
      <c r="T64" s="407"/>
      <c r="U64" s="407"/>
      <c r="V64" s="407"/>
      <c r="W64" s="407"/>
      <c r="X64" s="407"/>
      <c r="Y64" s="407"/>
      <c r="Z64" s="407"/>
    </row>
    <row r="65" spans="2:26" ht="15.9" customHeight="1" x14ac:dyDescent="0.35">
      <c r="B65" s="408"/>
      <c r="C65" s="417"/>
      <c r="D65" s="417"/>
      <c r="E65" s="417"/>
      <c r="F65" s="417"/>
      <c r="G65" s="417"/>
      <c r="H65" s="417"/>
      <c r="I65" s="417"/>
      <c r="J65" s="417"/>
      <c r="K65" s="417"/>
      <c r="L65" s="417"/>
      <c r="M65" s="417"/>
      <c r="N65" s="409"/>
      <c r="O65" s="415"/>
      <c r="P65" s="410"/>
      <c r="Q65" s="407"/>
      <c r="R65" s="407"/>
      <c r="S65" s="407"/>
      <c r="T65" s="407"/>
      <c r="U65" s="407"/>
      <c r="V65" s="407"/>
      <c r="W65" s="407"/>
      <c r="X65" s="407"/>
      <c r="Y65" s="407"/>
      <c r="Z65" s="407"/>
    </row>
    <row r="66" spans="2:26" ht="15.9" customHeight="1" x14ac:dyDescent="0.35">
      <c r="B66" s="408"/>
      <c r="C66" s="409"/>
      <c r="D66" s="414"/>
      <c r="E66" s="409"/>
      <c r="F66" s="434"/>
      <c r="G66" s="409"/>
      <c r="H66" s="434"/>
      <c r="I66" s="409"/>
      <c r="J66" s="434"/>
      <c r="K66" s="409"/>
      <c r="L66" s="434"/>
      <c r="M66" s="409"/>
      <c r="N66" s="409"/>
      <c r="O66" s="415"/>
      <c r="P66" s="410"/>
      <c r="Q66" s="407"/>
      <c r="R66" s="407"/>
      <c r="S66" s="407"/>
      <c r="T66" s="407"/>
      <c r="U66" s="407"/>
      <c r="V66" s="407"/>
      <c r="W66" s="407"/>
      <c r="X66" s="407"/>
      <c r="Y66" s="407"/>
      <c r="Z66" s="407"/>
    </row>
    <row r="67" spans="2:26" ht="15.9" customHeight="1" x14ac:dyDescent="0.35">
      <c r="B67" s="408"/>
      <c r="C67" s="619" t="s">
        <v>450</v>
      </c>
      <c r="D67" s="619"/>
      <c r="E67" s="619"/>
      <c r="F67" s="619"/>
      <c r="G67" s="619"/>
      <c r="H67" s="619"/>
      <c r="I67" s="619"/>
      <c r="J67" s="619"/>
      <c r="K67" s="619"/>
      <c r="L67" s="619"/>
      <c r="M67" s="619"/>
      <c r="N67" s="439"/>
      <c r="O67" s="389"/>
      <c r="P67" s="410"/>
      <c r="Q67" s="407"/>
      <c r="R67" s="407"/>
      <c r="S67" s="407"/>
      <c r="T67" s="407"/>
      <c r="U67" s="407"/>
      <c r="V67" s="407"/>
      <c r="W67" s="407"/>
      <c r="X67" s="407"/>
      <c r="Y67" s="407"/>
      <c r="Z67" s="407"/>
    </row>
    <row r="68" spans="2:26" ht="15.9" customHeight="1" x14ac:dyDescent="0.35">
      <c r="B68" s="408"/>
      <c r="C68" s="619"/>
      <c r="D68" s="619"/>
      <c r="E68" s="619"/>
      <c r="F68" s="619"/>
      <c r="G68" s="619"/>
      <c r="H68" s="619"/>
      <c r="I68" s="619"/>
      <c r="J68" s="619"/>
      <c r="K68" s="619"/>
      <c r="L68" s="619"/>
      <c r="M68" s="619"/>
      <c r="N68" s="439"/>
      <c r="O68" s="417"/>
      <c r="P68" s="410"/>
      <c r="Q68" s="407"/>
      <c r="R68" s="407"/>
      <c r="S68" s="407"/>
      <c r="T68" s="407"/>
      <c r="U68" s="407"/>
      <c r="V68" s="407"/>
      <c r="W68" s="407"/>
      <c r="X68" s="407"/>
      <c r="Y68" s="407"/>
      <c r="Z68" s="407"/>
    </row>
    <row r="69" spans="2:26" ht="15.9" customHeight="1" x14ac:dyDescent="0.35">
      <c r="B69" s="408"/>
      <c r="C69" s="417"/>
      <c r="D69" s="417"/>
      <c r="E69" s="417"/>
      <c r="F69" s="417"/>
      <c r="G69" s="417"/>
      <c r="H69" s="417"/>
      <c r="I69" s="417"/>
      <c r="J69" s="417"/>
      <c r="K69" s="417"/>
      <c r="L69" s="417"/>
      <c r="M69" s="417"/>
      <c r="N69" s="409"/>
      <c r="O69" s="415"/>
      <c r="P69" s="410"/>
      <c r="Q69" s="407"/>
      <c r="R69" s="407"/>
      <c r="S69" s="407"/>
      <c r="T69" s="407"/>
      <c r="U69" s="407"/>
      <c r="V69" s="407"/>
      <c r="W69" s="407"/>
      <c r="X69" s="407"/>
      <c r="Y69" s="407"/>
      <c r="Z69" s="407"/>
    </row>
    <row r="70" spans="2:26" ht="15.9" customHeight="1" x14ac:dyDescent="0.35">
      <c r="B70" s="408"/>
      <c r="C70" s="651" t="s">
        <v>451</v>
      </c>
      <c r="D70" s="651"/>
      <c r="E70" s="651"/>
      <c r="F70" s="651"/>
      <c r="G70" s="651"/>
      <c r="H70" s="651"/>
      <c r="I70" s="651"/>
      <c r="J70" s="651"/>
      <c r="K70" s="651"/>
      <c r="L70" s="651"/>
      <c r="M70" s="651"/>
      <c r="N70" s="409"/>
      <c r="O70" s="391"/>
      <c r="P70" s="410"/>
    </row>
    <row r="71" spans="2:26" ht="15" customHeight="1" x14ac:dyDescent="0.35">
      <c r="B71" s="408"/>
      <c r="C71" s="651"/>
      <c r="D71" s="651"/>
      <c r="E71" s="651"/>
      <c r="F71" s="651"/>
      <c r="G71" s="651"/>
      <c r="H71" s="651"/>
      <c r="I71" s="651"/>
      <c r="J71" s="651"/>
      <c r="K71" s="651"/>
      <c r="L71" s="651"/>
      <c r="M71" s="651"/>
      <c r="N71" s="440"/>
      <c r="O71" s="415"/>
      <c r="P71" s="410"/>
    </row>
    <row r="72" spans="2:26" ht="15.5" x14ac:dyDescent="0.35">
      <c r="B72" s="408"/>
      <c r="C72" s="440"/>
      <c r="D72" s="440"/>
      <c r="E72" s="440"/>
      <c r="F72" s="440"/>
      <c r="G72" s="440"/>
      <c r="H72" s="440"/>
      <c r="I72" s="440"/>
      <c r="J72" s="440"/>
      <c r="K72" s="440"/>
      <c r="L72" s="440"/>
      <c r="M72" s="440"/>
      <c r="N72" s="440"/>
      <c r="O72" s="415"/>
      <c r="P72" s="410"/>
    </row>
    <row r="73" spans="2:26" ht="15.5" x14ac:dyDescent="0.35">
      <c r="B73" s="408"/>
      <c r="C73" s="440"/>
      <c r="D73" s="440"/>
      <c r="E73" s="440"/>
      <c r="F73" s="440"/>
      <c r="G73" s="440"/>
      <c r="H73" s="440"/>
      <c r="I73" s="440"/>
      <c r="J73" s="440"/>
      <c r="K73" s="440"/>
      <c r="L73" s="440"/>
      <c r="M73" s="440"/>
      <c r="N73" s="440"/>
      <c r="O73" s="415"/>
      <c r="P73" s="410"/>
    </row>
    <row r="74" spans="2:26" ht="15.9" customHeight="1" x14ac:dyDescent="0.35">
      <c r="B74" s="408"/>
      <c r="C74" s="650" t="s">
        <v>452</v>
      </c>
      <c r="D74" s="650"/>
      <c r="E74" s="650"/>
      <c r="F74" s="650"/>
      <c r="G74" s="650"/>
      <c r="H74" s="650"/>
      <c r="I74" s="650"/>
      <c r="J74" s="650"/>
      <c r="K74" s="650"/>
      <c r="L74" s="650"/>
      <c r="M74" s="440"/>
      <c r="N74" s="440"/>
      <c r="O74" s="389"/>
      <c r="P74" s="410"/>
    </row>
    <row r="75" spans="2:26" ht="15.9" customHeight="1" x14ac:dyDescent="0.35">
      <c r="B75" s="408"/>
      <c r="C75" s="650"/>
      <c r="D75" s="650"/>
      <c r="E75" s="650"/>
      <c r="F75" s="650"/>
      <c r="G75" s="650"/>
      <c r="H75" s="650"/>
      <c r="I75" s="650"/>
      <c r="J75" s="650"/>
      <c r="K75" s="650"/>
      <c r="L75" s="650"/>
      <c r="M75" s="440"/>
      <c r="N75" s="440"/>
      <c r="O75" s="440"/>
      <c r="P75" s="410"/>
    </row>
    <row r="76" spans="2:26" ht="15.9" customHeight="1" x14ac:dyDescent="0.35">
      <c r="B76" s="408"/>
      <c r="C76" s="417"/>
      <c r="D76" s="417"/>
      <c r="E76" s="417"/>
      <c r="F76" s="417"/>
      <c r="G76" s="417"/>
      <c r="H76" s="417"/>
      <c r="I76" s="417"/>
      <c r="J76" s="417"/>
      <c r="K76" s="417"/>
      <c r="L76" s="417"/>
      <c r="M76" s="417"/>
      <c r="N76" s="409"/>
      <c r="O76" s="415"/>
      <c r="P76" s="410"/>
      <c r="Q76" s="407"/>
      <c r="R76" s="407"/>
      <c r="S76" s="407"/>
      <c r="T76" s="407"/>
      <c r="U76" s="407"/>
      <c r="V76" s="407"/>
      <c r="W76" s="407"/>
      <c r="X76" s="407"/>
      <c r="Y76" s="407"/>
      <c r="Z76" s="407"/>
    </row>
    <row r="77" spans="2:26" ht="15.9" customHeight="1" x14ac:dyDescent="0.35">
      <c r="B77" s="408"/>
      <c r="C77" s="409" t="s">
        <v>453</v>
      </c>
      <c r="D77" s="414"/>
      <c r="E77" s="409"/>
      <c r="F77" s="434"/>
      <c r="G77" s="409"/>
      <c r="H77" s="434"/>
      <c r="I77" s="409"/>
      <c r="J77" s="434"/>
      <c r="K77" s="409"/>
      <c r="L77" s="434"/>
      <c r="M77" s="409"/>
      <c r="N77" s="409"/>
      <c r="O77" s="389"/>
      <c r="P77" s="410"/>
    </row>
    <row r="78" spans="2:26" ht="15" customHeight="1" x14ac:dyDescent="0.35">
      <c r="B78" s="408"/>
      <c r="C78" s="440"/>
      <c r="D78" s="440"/>
      <c r="E78" s="440"/>
      <c r="F78" s="440"/>
      <c r="G78" s="440"/>
      <c r="H78" s="440"/>
      <c r="I78" s="440"/>
      <c r="J78" s="440"/>
      <c r="K78" s="440"/>
      <c r="L78" s="440"/>
      <c r="M78" s="440"/>
      <c r="N78" s="440"/>
      <c r="O78" s="415"/>
      <c r="P78" s="410"/>
    </row>
    <row r="79" spans="2:26" ht="15.5" x14ac:dyDescent="0.35">
      <c r="B79" s="408"/>
      <c r="C79" s="440"/>
      <c r="D79" s="440"/>
      <c r="E79" s="440"/>
      <c r="F79" s="440"/>
      <c r="G79" s="440"/>
      <c r="H79" s="440"/>
      <c r="I79" s="440"/>
      <c r="J79" s="440"/>
      <c r="K79" s="440"/>
      <c r="L79" s="440"/>
      <c r="M79" s="440"/>
      <c r="N79" s="440"/>
      <c r="O79" s="409"/>
      <c r="P79" s="410"/>
    </row>
    <row r="80" spans="2:26" ht="15.5" x14ac:dyDescent="0.2">
      <c r="B80" s="438"/>
      <c r="C80" s="444" t="s">
        <v>284</v>
      </c>
      <c r="D80" s="445"/>
      <c r="E80" s="446"/>
      <c r="F80" s="447"/>
      <c r="G80" s="446"/>
      <c r="H80" s="447"/>
      <c r="I80" s="446"/>
      <c r="J80" s="447"/>
      <c r="K80" s="446"/>
      <c r="L80" s="447"/>
      <c r="M80" s="442"/>
      <c r="N80" s="442"/>
      <c r="O80" s="442"/>
      <c r="P80" s="443"/>
    </row>
    <row r="81" spans="2:24" ht="15.5" x14ac:dyDescent="0.35">
      <c r="B81" s="438"/>
      <c r="C81" s="448" t="s">
        <v>285</v>
      </c>
      <c r="D81" s="445"/>
      <c r="E81" s="446"/>
      <c r="F81" s="447"/>
      <c r="G81" s="446"/>
      <c r="H81" s="447"/>
      <c r="I81" s="446"/>
      <c r="J81" s="447"/>
      <c r="K81" s="446"/>
      <c r="L81" s="420" t="str">
        <f>"500 merkkiä 
("&amp;TEXT(LEN(C82),"0")&amp;" käytetty)"</f>
        <v>500 merkkiä 
(0 käytetty)</v>
      </c>
      <c r="M81" s="442"/>
      <c r="N81" s="442"/>
      <c r="O81" s="442"/>
      <c r="P81" s="443"/>
    </row>
    <row r="82" spans="2:24" s="418" customFormat="1" ht="107.25" customHeight="1" x14ac:dyDescent="0.35">
      <c r="B82" s="419"/>
      <c r="C82" s="652"/>
      <c r="D82" s="653"/>
      <c r="E82" s="653"/>
      <c r="F82" s="653"/>
      <c r="G82" s="653"/>
      <c r="H82" s="653"/>
      <c r="I82" s="653"/>
      <c r="J82" s="653"/>
      <c r="K82" s="653"/>
      <c r="L82" s="653"/>
      <c r="M82" s="654"/>
      <c r="N82" s="442"/>
      <c r="O82" s="442"/>
      <c r="P82" s="443"/>
      <c r="Q82" s="399"/>
      <c r="R82" s="399"/>
      <c r="S82" s="399"/>
      <c r="T82" s="421"/>
    </row>
    <row r="83" spans="2:24" x14ac:dyDescent="0.2">
      <c r="B83" s="438"/>
      <c r="C83" s="446"/>
      <c r="D83" s="445"/>
      <c r="E83" s="446"/>
      <c r="F83" s="447"/>
      <c r="G83" s="446"/>
      <c r="H83" s="447"/>
      <c r="I83" s="446"/>
      <c r="J83" s="447"/>
      <c r="K83" s="446"/>
      <c r="L83" s="447"/>
      <c r="M83" s="442"/>
      <c r="N83" s="442"/>
      <c r="O83" s="442"/>
      <c r="P83" s="443"/>
    </row>
    <row r="84" spans="2:24" ht="15.5" x14ac:dyDescent="0.35">
      <c r="B84" s="408"/>
      <c r="C84" s="650" t="s">
        <v>198</v>
      </c>
      <c r="D84" s="650"/>
      <c r="E84" s="650"/>
      <c r="F84" s="650"/>
      <c r="G84" s="650"/>
      <c r="H84" s="650"/>
      <c r="I84" s="650"/>
      <c r="J84" s="650"/>
      <c r="K84" s="650"/>
      <c r="L84" s="650"/>
      <c r="M84" s="650"/>
      <c r="N84" s="440"/>
      <c r="O84" s="409"/>
      <c r="P84" s="410"/>
      <c r="R84" s="627" t="s">
        <v>199</v>
      </c>
      <c r="S84" s="627"/>
      <c r="T84" s="627"/>
      <c r="U84" s="627"/>
      <c r="V84" s="627"/>
      <c r="W84" s="627"/>
      <c r="X84" s="627"/>
    </row>
    <row r="85" spans="2:24" ht="15.5" x14ac:dyDescent="0.35">
      <c r="B85" s="428"/>
      <c r="C85" s="655"/>
      <c r="D85" s="655"/>
      <c r="E85" s="655"/>
      <c r="F85" s="655"/>
      <c r="G85" s="655"/>
      <c r="H85" s="655"/>
      <c r="I85" s="655"/>
      <c r="J85" s="655"/>
      <c r="K85" s="655"/>
      <c r="L85" s="655"/>
      <c r="M85" s="655"/>
      <c r="N85" s="451"/>
      <c r="O85" s="424"/>
      <c r="P85" s="425"/>
      <c r="R85" s="627"/>
      <c r="S85" s="627"/>
      <c r="T85" s="627"/>
      <c r="U85" s="627"/>
      <c r="V85" s="627"/>
      <c r="W85" s="627"/>
      <c r="X85" s="627"/>
    </row>
    <row r="86" spans="2:24" x14ac:dyDescent="0.2">
      <c r="H86" s="399"/>
      <c r="J86" s="399"/>
      <c r="L86" s="399"/>
    </row>
  </sheetData>
  <sheetProtection sheet="1" selectLockedCells="1"/>
  <mergeCells count="17">
    <mergeCell ref="C70:M71"/>
    <mergeCell ref="C74:L75"/>
    <mergeCell ref="C82:M82"/>
    <mergeCell ref="C84:M85"/>
    <mergeCell ref="R84:X85"/>
    <mergeCell ref="B2:O2"/>
    <mergeCell ref="C67:M68"/>
    <mergeCell ref="D3:M3"/>
    <mergeCell ref="R3:T3"/>
    <mergeCell ref="C9:M10"/>
    <mergeCell ref="C21:M21"/>
    <mergeCell ref="C27:L27"/>
    <mergeCell ref="C30:M30"/>
    <mergeCell ref="C42:M42"/>
    <mergeCell ref="C48:L48"/>
    <mergeCell ref="C54:L54"/>
    <mergeCell ref="C63:M64"/>
  </mergeCells>
  <hyperlinks>
    <hyperlink ref="R3:T3" location="'Börja här'!A1" display="PALAA TÄSTÄ KANSISIVULLE" xr:uid="{00000000-0004-0000-0900-000000000000}"/>
  </hyperlinks>
  <pageMargins left="0.39370078740157483" right="0.39370078740157483" top="0.78740157480314965" bottom="0.78740157480314965" header="0.39370078740157483" footer="0.31496062992125984"/>
  <pageSetup paperSize="9" fitToWidth="0" fitToHeight="0" orientation="portrait" r:id="rId1"/>
  <headerFooter>
    <oddHeader>&amp;L&amp;A&amp;C&amp;R&amp;P(&amp;N)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68961" r:id="rId4" name="Check Box 1">
              <controlPr defaultSize="0" autoFill="0" autoLine="0" autoPict="0">
                <anchor moveWithCells="1">
                  <from>
                    <xdr:col>9</xdr:col>
                    <xdr:colOff>82550</xdr:colOff>
                    <xdr:row>83</xdr:row>
                    <xdr:rowOff>6350</xdr:rowOff>
                  </from>
                  <to>
                    <xdr:col>9</xdr:col>
                    <xdr:colOff>387350</xdr:colOff>
                    <xdr:row>84</xdr:row>
                    <xdr:rowOff>31750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C7ABC8E05596A5469BDDEF616B07C15F" ma:contentTypeVersion="1" ma:contentTypeDescription="Luo uusi asiakirja." ma:contentTypeScope="" ma:versionID="2009edb0c0f20e8ed0a11b83577d3c88">
  <xsd:schema xmlns:xsd="http://www.w3.org/2001/XMLSchema" xmlns:xs="http://www.w3.org/2001/XMLSchema" xmlns:p="http://schemas.microsoft.com/office/2006/metadata/properties" xmlns:ns2="5224deaa-2345-49c6-a04a-fb3245061de6" targetNamespace="http://schemas.microsoft.com/office/2006/metadata/properties" ma:root="true" ma:fieldsID="8d027b12ad2947a29ef8e2edd8653938" ns2:_="">
    <xsd:import namespace="5224deaa-2345-49c6-a04a-fb3245061de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24deaa-2345-49c6-a04a-fb3245061de6" elementFormDefault="qualified">
    <xsd:import namespace="http://schemas.microsoft.com/office/2006/documentManagement/types"/>
    <xsd:import namespace="http://schemas.microsoft.com/office/infopath/2007/PartnerControls"/>
    <xsd:element name="SharedWithUsers" ma:index="8"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AD4155-3D97-4EED-AE80-BCC78B7EB1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24deaa-2345-49c6-a04a-fb3245061d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4BE28E5-F8FE-48BC-9694-83677F748D33}">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5224deaa-2345-49c6-a04a-fb3245061de6"/>
    <ds:schemaRef ds:uri="http://www.w3.org/XML/1998/namespace"/>
  </ds:schemaRefs>
</ds:datastoreItem>
</file>

<file path=customXml/itemProps3.xml><?xml version="1.0" encoding="utf-8"?>
<ds:datastoreItem xmlns:ds="http://schemas.openxmlformats.org/officeDocument/2006/customXml" ds:itemID="{F5254EFD-6DFA-44F5-88EC-0BF8D6C785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Laskentataulukot</vt:lpstr>
      </vt:variant>
      <vt:variant>
        <vt:i4>22</vt:i4>
      </vt:variant>
      <vt:variant>
        <vt:lpstr>Nimetyt alueet</vt:lpstr>
      </vt:variant>
      <vt:variant>
        <vt:i4>68</vt:i4>
      </vt:variant>
    </vt:vector>
  </HeadingPairs>
  <TitlesOfParts>
    <vt:vector size="90" baseType="lpstr">
      <vt:lpstr>Börja här</vt:lpstr>
      <vt:lpstr>Sökandens uppgifter</vt:lpstr>
      <vt:lpstr>EU-finansiering 3 år</vt:lpstr>
      <vt:lpstr>Överföringsmottagare</vt:lpstr>
      <vt:lpstr>Samarbetsaktörer</vt:lpstr>
      <vt:lpstr>Plan</vt:lpstr>
      <vt:lpstr>Tidsplan</vt:lpstr>
      <vt:lpstr>Åtgärdernas typer och teman</vt:lpstr>
      <vt:lpstr>Indikatorer SM 1</vt:lpstr>
      <vt:lpstr>Indikatorer SM 2</vt:lpstr>
      <vt:lpstr>Horisontella principer</vt:lpstr>
      <vt:lpstr>Upphandling</vt:lpstr>
      <vt:lpstr>Grundläggande information om bu</vt:lpstr>
      <vt:lpstr>Köpta tjänster</vt:lpstr>
      <vt:lpstr>Anläggningstillgångar och fast </vt:lpstr>
      <vt:lpstr>Övriga projektkostnader</vt:lpstr>
      <vt:lpstr>Metadata (dold)</vt:lpstr>
      <vt:lpstr>Projektets kostnader</vt:lpstr>
      <vt:lpstr>Finansiering</vt:lpstr>
      <vt:lpstr>EU-finansieringsandel</vt:lpstr>
      <vt:lpstr>Förskott</vt:lpstr>
      <vt:lpstr>Underskrift</vt:lpstr>
      <vt:lpstr>N_Ajanjakso1</vt:lpstr>
      <vt:lpstr>N_Ajanjakso2</vt:lpstr>
      <vt:lpstr>N_Ajanjakso3</vt:lpstr>
      <vt:lpstr>N_Ajanjakso4</vt:lpstr>
      <vt:lpstr>Plan!N_Aloituspvm</vt:lpstr>
      <vt:lpstr>Finansiering!N_EiTulosteta</vt:lpstr>
      <vt:lpstr>Plan!N_EiTulosteta</vt:lpstr>
      <vt:lpstr>Tidsplan!N_EiTulosteta</vt:lpstr>
      <vt:lpstr>N_EUrahoitustieto</vt:lpstr>
      <vt:lpstr>N_HakijanNimi</vt:lpstr>
      <vt:lpstr>N_HakijanNimiEN</vt:lpstr>
      <vt:lpstr>Plan!N_HankkeenNimi</vt:lpstr>
      <vt:lpstr>Plan!N_HankkeenNimiEN</vt:lpstr>
      <vt:lpstr>Plan!N_Jatkuvuus</vt:lpstr>
      <vt:lpstr>N_JärjestönRekisteröintinumero</vt:lpstr>
      <vt:lpstr>N_JärjestönRekisteröintipäivä</vt:lpstr>
      <vt:lpstr>N_Katuosoite</vt:lpstr>
      <vt:lpstr>Plan!N_KorotettuPerustelut</vt:lpstr>
      <vt:lpstr>N_Kotisivu</vt:lpstr>
      <vt:lpstr>Plan!N_KäynnistysPerustelut</vt:lpstr>
      <vt:lpstr>Plan!N_Lopetuspvm</vt:lpstr>
      <vt:lpstr>N_Ohjausryhmä</vt:lpstr>
      <vt:lpstr>N_OmarahoitusYhteensä</vt:lpstr>
      <vt:lpstr>N_Postinumero</vt:lpstr>
      <vt:lpstr>N_Postitoimipaikka</vt:lpstr>
      <vt:lpstr>Plan!N_Päämäärä</vt:lpstr>
      <vt:lpstr>N_Rahoituksenmäärä1</vt:lpstr>
      <vt:lpstr>N_Rahoituksenmäärä2</vt:lpstr>
      <vt:lpstr>N_Rahoituksenmäärä3</vt:lpstr>
      <vt:lpstr>N_Rahoituksenmäärä4</vt:lpstr>
      <vt:lpstr>N_Rahoituslähde1</vt:lpstr>
      <vt:lpstr>N_Rahoituslähde2</vt:lpstr>
      <vt:lpstr>N_Rahoituslähde3</vt:lpstr>
      <vt:lpstr>N_Rahoituslähde4</vt:lpstr>
      <vt:lpstr>Plan!N_Riskiarvio</vt:lpstr>
      <vt:lpstr>N_Sähköposti</vt:lpstr>
      <vt:lpstr>Plan!N_TaustatilanneTarve</vt:lpstr>
      <vt:lpstr>Plan!N_Tiivistelmä</vt:lpstr>
      <vt:lpstr>N_Tosiasiallisetedunsaajat</vt:lpstr>
      <vt:lpstr>N_Tosomistajahenkilötunnus1</vt:lpstr>
      <vt:lpstr>N_Tosomistajahenkilötunnus2</vt:lpstr>
      <vt:lpstr>N_Tosomistajahenkilötunnus3</vt:lpstr>
      <vt:lpstr>N_Tosomistajanimi1</vt:lpstr>
      <vt:lpstr>N_Tosomistajanimi2</vt:lpstr>
      <vt:lpstr>N_Tosomistajanimi3</vt:lpstr>
      <vt:lpstr>Plan!N_Vaikuttavuus</vt:lpstr>
      <vt:lpstr>N_Varayhteyshenkilönnimi</vt:lpstr>
      <vt:lpstr>N_Varayhteyshenkilönnumero</vt:lpstr>
      <vt:lpstr>N_Varayhteyshenkilönsposti</vt:lpstr>
      <vt:lpstr>'Grundläggande information om bu'!N_VälillisetKustannuksetKerroin</vt:lpstr>
      <vt:lpstr>N_Yhteyshenkilönnimi</vt:lpstr>
      <vt:lpstr>N_Yhteyshenkilönnumero</vt:lpstr>
      <vt:lpstr>N_Yhteyshenkilönsposti</vt:lpstr>
      <vt:lpstr>N_Yleinennro</vt:lpstr>
      <vt:lpstr>N_Ytunnus</vt:lpstr>
      <vt:lpstr>'Anläggningstillgångar och fast '!Tulostusalue</vt:lpstr>
      <vt:lpstr>'EU-finansiering 3 år'!Tulostusalue</vt:lpstr>
      <vt:lpstr>Finansiering!Tulostusalue</vt:lpstr>
      <vt:lpstr>'Köpta tjänster'!Tulostusalue</vt:lpstr>
      <vt:lpstr>Plan!Tulostusalue</vt:lpstr>
      <vt:lpstr>'Projektets kostnader'!Tulostusalue</vt:lpstr>
      <vt:lpstr>Samarbetsaktörer!Tulostusalue</vt:lpstr>
      <vt:lpstr>'Sökandens uppgifter'!Tulostusalue</vt:lpstr>
      <vt:lpstr>Tidsplan!Tulostusalue</vt:lpstr>
      <vt:lpstr>Upphandling!Tulostusalue</vt:lpstr>
      <vt:lpstr>'Åtgärdernas typer och teman'!Tulostusalue</vt:lpstr>
      <vt:lpstr>Överföringsmottagare!Tulostusalue</vt:lpstr>
      <vt:lpstr>'Övriga projektkostnader'!Tulostusalue</vt:lpstr>
    </vt:vector>
  </TitlesOfParts>
  <Company>Josek Oy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jarmok</dc:creator>
  <cp:lastModifiedBy>Koivisto Elina SM</cp:lastModifiedBy>
  <cp:lastPrinted>2021-11-09T06:46:18Z</cp:lastPrinted>
  <dcterms:created xsi:type="dcterms:W3CDTF">2005-12-19T10:09:56Z</dcterms:created>
  <dcterms:modified xsi:type="dcterms:W3CDTF">2023-02-15T07:37:58Z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0x010100C7ABC8E05596A5469BDDEF616B07C15F</vt:lpwstr>
  </property>
  <property fmtid="{D5CDD505-2E9C-101B-9397-08002B2CF9AE}" pid="3" name="TaxKeyword">
    <vt:lpwstr/>
  </property>
  <property fmtid="{D5CDD505-2E9C-101B-9397-08002B2CF9AE}" pid="4" name="Asiakas">
    <vt:lpwstr/>
  </property>
</Properties>
</file>